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prováveis-2018'!$A$4:$BH$861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<sst xmlns="http://schemas.openxmlformats.org/spreadsheetml/2006/main" count="2591" uniqueCount="878">
  <si>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</si>
  <si>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</si>
  <si>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</si>
  <si>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</si>
  <si>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</si>
  <si>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</si>
  <si>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</si>
  <si>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</si>
  <si>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</si>
  <si>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</si>
  <si>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</si>
  <si>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</si>
  <si>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</si>
  <si>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</si>
  <si>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</si>
  <si>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</si>
  <si>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</si>
  <si>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</si>
  <si>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</si>
  <si>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</si>
  <si>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</si>
  <si>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</si>
  <si>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</si>
  <si>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</si>
  <si>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</si>
  <si>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</si>
  <si>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</si>
  <si>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</si>
  <si>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</si>
  <si>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</si>
  <si>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</si>
  <si>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</si>
  <si>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</si>
  <si>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</si>
  <si>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</si>
  <si>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</si>
  <si>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</si>
  <si>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</si>
  <si>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</si>
  <si>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</si>
  <si>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</si>
  <si>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</si>
  <si>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</si>
  <si>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</si>
  <si>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</si>
  <si>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</si>
  <si>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</si>
  <si>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</si>
  <si>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</si>
  <si>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</si>
  <si>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</si>
  <si>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</si>
  <si>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</si>
  <si>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</si>
  <si>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</si>
  <si>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</si>
  <si>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</si>
  <si>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</si>
  <si>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</si>
  <si>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</si>
  <si>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</si>
  <si>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</si>
  <si>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</si>
  <si>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</si>
  <si>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</si>
  <si>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</si>
  <si>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</si>
  <si>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</si>
  <si>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</si>
  <si>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</si>
  <si>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</si>
  <si>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</si>
  <si>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</si>
  <si>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</si>
  <si>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</si>
  <si>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</si>
  <si>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</si>
  <si>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</si>
  <si>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</si>
  <si>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</si>
  <si>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</si>
  <si>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</si>
  <si>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</si>
  <si>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</si>
  <si>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</si>
  <si>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</si>
  <si>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</si>
  <si>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</si>
  <si>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</si>
  <si>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</si>
  <si>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</si>
  <si>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</si>
  <si>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</si>
  <si>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</si>
  <si>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</si>
  <si>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</si>
  <si>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</si>
  <si>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</si>
  <si>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</si>
  <si>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</si>
  <si>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</si>
  <si>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</si>
  <si>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</si>
  <si>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</si>
  <si>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</si>
  <si>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</si>
  <si>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</si>
  <si>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</si>
  <si>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</si>
  <si>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</si>
  <si>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</si>
  <si>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</si>
  <si>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</si>
  <si>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</si>
  <si>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</si>
  <si>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</si>
  <si>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</si>
  <si>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</si>
  <si>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</si>
  <si>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</si>
  <si>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</si>
  <si>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</si>
  <si>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</si>
  <si>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</si>
  <si>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</si>
  <si>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</si>
  <si>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</si>
  <si>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</si>
  <si>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</si>
  <si>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</si>
  <si>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</si>
  <si>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</si>
  <si>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</si>
  <si>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</si>
  <si>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</si>
  <si>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</si>
  <si>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</si>
  <si>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</si>
  <si>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</si>
  <si>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</si>
  <si>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</si>
  <si>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</si>
  <si>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</si>
  <si>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</si>
  <si>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</si>
  <si>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</si>
  <si>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</si>
  <si>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</si>
  <si>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</si>
  <si>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</si>
  <si>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</si>
  <si>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</si>
  <si>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</si>
  <si>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</si>
  <si>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</si>
  <si>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</si>
  <si>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</si>
  <si>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</si>
  <si>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</si>
  <si>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</si>
  <si>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</si>
  <si>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</si>
  <si>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</si>
  <si>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</si>
  <si>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</si>
  <si>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</si>
  <si>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</si>
  <si>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</si>
  <si>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</si>
  <si>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</si>
  <si>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</si>
  <si>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</si>
  <si>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</si>
  <si>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</si>
  <si>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</si>
  <si>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</si>
  <si>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</si>
  <si>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</si>
  <si>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</si>
  <si>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</si>
  <si>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</si>
  <si>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</si>
  <si>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</si>
  <si>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</si>
  <si>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</si>
  <si>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</si>
  <si>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</si>
  <si>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</si>
  <si>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</si>
  <si>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</si>
  <si>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</si>
  <si>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</si>
  <si>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</si>
  <si>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</si>
  <si>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</si>
  <si>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</si>
  <si>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</si>
  <si>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</si>
  <si>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</si>
  <si>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</si>
  <si>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</si>
  <si>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</si>
  <si>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</si>
  <si>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</si>
  <si>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</si>
  <si>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</si>
  <si>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</si>
  <si>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</si>
  <si>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</si>
  <si>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</si>
  <si>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</si>
  <si>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</si>
  <si>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</si>
  <si>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</si>
  <si>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</si>
  <si>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</si>
  <si>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</si>
  <si>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</si>
  <si>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</si>
  <si>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</si>
  <si>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</si>
  <si>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</si>
  <si>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</si>
  <si>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</si>
  <si>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</si>
  <si>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</si>
  <si>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</si>
  <si>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</si>
  <si>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</si>
  <si>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</si>
  <si>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</si>
  <si>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</si>
  <si>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</si>
  <si>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</si>
  <si>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</si>
  <si>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</si>
  <si>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</si>
  <si>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</si>
  <si>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</si>
  <si>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</si>
  <si>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</si>
  <si>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</si>
  <si>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</si>
  <si>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</si>
  <si>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</si>
  <si>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</si>
  <si>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</si>
  <si>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</si>
  <si>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</si>
  <si>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</si>
  <si>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</si>
  <si>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</si>
  <si>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</si>
  <si>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</si>
  <si>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</si>
  <si>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</si>
  <si>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</si>
  <si>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</si>
  <si>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</si>
  <si>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</si>
  <si>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</si>
  <si>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</si>
  <si>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</si>
  <si>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</si>
  <si>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</si>
  <si>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</si>
  <si>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</si>
  <si>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</si>
  <si>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</si>
  <si>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</si>
  <si>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</si>
  <si>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</si>
  <si>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</si>
  <si>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</si>
  <si>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</si>
  <si>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</si>
  <si>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</si>
  <si>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</si>
  <si>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</si>
  <si>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</si>
  <si>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</si>
  <si>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</si>
  <si>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</si>
  <si>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</si>
  <si>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</si>
  <si>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</si>
  <si>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</si>
  <si>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</si>
  <si>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</si>
  <si>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</si>
  <si>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</si>
  <si>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</si>
  <si>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</si>
  <si>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</si>
  <si>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</si>
  <si>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</si>
  <si>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</si>
  <si>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</si>
  <si>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</si>
  <si>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</si>
  <si>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</si>
  <si>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</si>
  <si>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</si>
  <si>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</si>
  <si>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</si>
  <si>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</si>
  <si>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</si>
  <si>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</si>
  <si>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</si>
  <si>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</si>
  <si>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</si>
  <si>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</si>
  <si>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</si>
  <si>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</si>
  <si>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</si>
  <si>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</si>
  <si>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</si>
  <si>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</si>
  <si>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</si>
  <si>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</si>
  <si>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</si>
  <si>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</si>
  <si>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</si>
  <si>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</si>
  <si>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</si>
  <si>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</si>
  <si>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</si>
  <si>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</si>
  <si>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</si>
  <si>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</si>
  <si>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</si>
  <si>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</si>
  <si>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</si>
  <si>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</si>
  <si>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</si>
  <si>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</si>
  <si>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</si>
  <si>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</si>
  <si>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</si>
  <si>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</si>
  <si>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</si>
  <si>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</si>
  <si>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</si>
  <si>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</si>
  <si>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</si>
  <si>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</si>
  <si>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</si>
  <si>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</si>
  <si>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</si>
  <si>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</si>
  <si>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</si>
  <si>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</si>
  <si>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</si>
  <si>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</si>
  <si>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</si>
  <si>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</si>
  <si>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</si>
  <si>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</si>
  <si>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</si>
  <si>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</si>
  <si>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</si>
  <si>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</si>
  <si>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</si>
  <si>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</si>
  <si>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</si>
  <si>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</si>
  <si>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</si>
  <si>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</si>
  <si>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</si>
  <si>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</si>
  <si>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</si>
  <si>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</si>
  <si>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</si>
  <si>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</si>
  <si>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</si>
  <si>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</si>
  <si>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</si>
  <si>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</si>
  <si>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</si>
  <si>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</si>
  <si>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</si>
  <si>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</si>
  <si>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</si>
  <si>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</si>
  <si>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</si>
  <si>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</si>
  <si>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</si>
  <si>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</si>
  <si>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</si>
  <si>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</si>
  <si>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</si>
  <si>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</si>
  <si>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</si>
  <si>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</si>
  <si>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</si>
  <si>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</si>
  <si>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</si>
  <si>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</si>
  <si>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</si>
  <si>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</si>
  <si>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</si>
  <si>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</si>
  <si>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</si>
  <si>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</si>
  <si>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</si>
  <si>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</si>
  <si>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</si>
  <si>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</si>
  <si>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</si>
  <si>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</si>
  <si>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</si>
  <si>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</si>
  <si>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</si>
  <si>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</si>
  <si>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</si>
  <si>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</si>
  <si>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</si>
  <si>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</si>
  <si>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</si>
  <si>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</si>
  <si>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</si>
  <si>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</si>
  <si>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</si>
  <si>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</si>
  <si>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</si>
  <si>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</si>
  <si>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</si>
  <si>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</si>
  <si>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</si>
  <si>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</si>
  <si>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</si>
  <si>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</si>
  <si>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</si>
  <si>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</si>
  <si>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</si>
  <si>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</si>
  <si>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</si>
  <si>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</si>
  <si>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</si>
  <si>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</si>
  <si>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</si>
  <si>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</si>
  <si>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</si>
  <si>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</si>
  <si>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</si>
  <si>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</si>
  <si>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</si>
  <si>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</si>
  <si>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</si>
  <si>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</si>
  <si>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</si>
  <si>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</si>
  <si>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</si>
  <si>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</si>
  <si>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</si>
  <si>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</si>
  <si>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</si>
  <si>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</si>
  <si>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</si>
  <si>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</si>
  <si>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</si>
  <si>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</si>
  <si>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</si>
  <si>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</si>
  <si>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</si>
  <si>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</si>
  <si>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</si>
  <si>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</si>
  <si>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</si>
  <si>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</si>
  <si>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</si>
  <si>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</si>
  <si>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</si>
  <si>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</si>
  <si>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</si>
  <si>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</si>
  <si>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</si>
  <si>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</si>
  <si>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</si>
  <si>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</si>
  <si>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</si>
  <si>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</si>
  <si>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</si>
  <si>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</si>
  <si>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</si>
  <si>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</si>
  <si>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</si>
  <si>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</si>
  <si>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</si>
  <si>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</si>
  <si>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</si>
  <si>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</si>
  <si>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</si>
  <si>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</si>
  <si>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</si>
  <si>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</si>
  <si>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</si>
  <si>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</si>
  <si>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</si>
  <si>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</si>
  <si>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</si>
  <si>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</si>
  <si>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</si>
  <si>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</si>
  <si>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</si>
  <si>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</si>
  <si>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</si>
  <si>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</si>
  <si>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</si>
  <si>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</si>
  <si>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</si>
  <si>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</si>
  <si>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</si>
  <si>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</si>
  <si>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</si>
  <si>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</si>
  <si>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</si>
  <si>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</si>
  <si>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</si>
  <si>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</si>
  <si>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</si>
  <si>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</si>
  <si>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</si>
  <si>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</si>
  <si>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</si>
  <si>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</si>
  <si>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</si>
  <si>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</si>
  <si>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</si>
  <si>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</si>
  <si>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</si>
  <si>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</si>
  <si>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</si>
  <si>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</si>
  <si>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</si>
  <si>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</si>
  <si>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</si>
  <si>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</si>
  <si>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</si>
  <si>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</si>
  <si>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</si>
  <si>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</si>
  <si>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</si>
  <si>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</si>
  <si>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</si>
  <si>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</si>
  <si>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</si>
  <si>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</si>
  <si>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</si>
  <si>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</si>
  <si>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</si>
  <si>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</si>
  <si>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</si>
  <si>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</si>
  <si>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</si>
  <si>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</si>
  <si>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</si>
  <si>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</si>
  <si>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</si>
  <si>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</si>
  <si>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</si>
  <si>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</si>
  <si>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</si>
  <si>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</si>
  <si>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</si>
  <si>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</si>
  <si>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</si>
  <si>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</si>
  <si>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</si>
  <si>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</si>
  <si>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</si>
  <si>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</si>
  <si>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</si>
  <si>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</si>
  <si>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</si>
  <si>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</si>
  <si>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</si>
  <si>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</si>
  <si>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</si>
  <si>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</si>
  <si>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</si>
  <si>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</si>
  <si>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</si>
  <si>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</si>
  <si>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</si>
  <si>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</si>
  <si>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</si>
  <si>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</si>
  <si>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</si>
  <si>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</si>
  <si>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</si>
  <si>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</si>
  <si>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</si>
  <si>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</si>
  <si>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</si>
  <si>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</si>
  <si>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</si>
  <si>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</si>
  <si>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</si>
  <si>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</si>
  <si>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</si>
  <si>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</si>
  <si>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</si>
  <si>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</si>
  <si>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</si>
  <si>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</si>
  <si>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</si>
  <si>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</si>
  <si>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</si>
  <si>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</si>
  <si>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</si>
  <si>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</si>
  <si>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</si>
  <si>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</si>
  <si>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</si>
  <si>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</si>
  <si>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</si>
  <si>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</si>
  <si>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</si>
  <si>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</si>
  <si>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</si>
  <si>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</si>
  <si>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</si>
  <si>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</si>
  <si>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</si>
  <si>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</si>
  <si>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</si>
  <si>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</si>
  <si>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</si>
  <si>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</si>
  <si>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</si>
  <si>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</si>
  <si>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</si>
  <si>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</si>
  <si>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</si>
  <si>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</si>
  <si>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</si>
  <si>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</si>
  <si>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</si>
  <si>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</si>
  <si>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</si>
  <si>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</si>
  <si>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</si>
  <si>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</si>
  <si>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</si>
  <si>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</si>
  <si>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</si>
  <si>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</si>
  <si>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</si>
  <si>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</si>
  <si>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</si>
  <si>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</si>
  <si>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</si>
  <si>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</si>
  <si>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</si>
  <si>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</si>
  <si>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</si>
  <si>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</si>
  <si>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</si>
  <si>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</si>
  <si>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</si>
  <si>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</si>
  <si>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</si>
  <si>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</si>
  <si>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</si>
  <si>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</si>
  <si>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</si>
  <si>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</si>
  <si>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</si>
  <si>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</si>
  <si>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</si>
  <si>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</si>
  <si>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</si>
  <si>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</si>
  <si>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</si>
  <si>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</si>
  <si>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</si>
  <si>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</si>
  <si>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</si>
  <si>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</si>
  <si>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</si>
  <si>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</si>
  <si>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</si>
  <si>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</si>
  <si>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</si>
  <si>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</si>
  <si>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</si>
  <si>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</si>
  <si>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</si>
  <si>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</si>
  <si>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</si>
  <si>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</si>
  <si>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</si>
  <si>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</si>
  <si>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</si>
  <si>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</si>
  <si>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</si>
  <si>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</si>
  <si>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</si>
  <si>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</si>
  <si>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</si>
  <si>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</si>
  <si>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</si>
  <si>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</si>
  <si>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</si>
  <si>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</si>
  <si>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</si>
  <si>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</si>
  <si>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</si>
  <si>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</si>
  <si>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</si>
  <si>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</si>
  <si>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</si>
  <si>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</si>
  <si>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</si>
  <si>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</si>
  <si>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</si>
  <si>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</si>
  <si>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</si>
  <si>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</si>
  <si>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</si>
  <si>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</si>
  <si>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</si>
  <si>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</si>
  <si>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</si>
  <si>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</si>
  <si>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</si>
  <si>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</si>
  <si>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</si>
  <si>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</si>
  <si>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</si>
  <si>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</si>
  <si>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</si>
  <si>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</si>
  <si>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</si>
  <si>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</si>
  <si>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</si>
  <si>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</si>
  <si>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</si>
  <si>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</si>
  <si>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</si>
  <si>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</si>
  <si>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</si>
  <si>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</si>
  <si>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</si>
  <si>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</si>
  <si>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</si>
  <si>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</si>
  <si>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</si>
  <si>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</si>
  <si>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</si>
  <si>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</si>
  <si>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</si>
  <si>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</si>
  <si>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</si>
  <si>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</si>
  <si>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</si>
  <si>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</si>
  <si>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</si>
  <si>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</si>
  <si>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</si>
  <si>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</si>
  <si>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</si>
  <si>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</si>
  <si>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</si>
  <si>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</si>
  <si>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</si>
  <si>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</si>
  <si>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</si>
  <si>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</si>
  <si>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</si>
  <si>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</si>
  <si>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</si>
  <si>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</si>
  <si>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</si>
  <si>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</si>
  <si>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</si>
  <si>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</si>
  <si>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</si>
  <si>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</si>
  <si>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</si>
  <si>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</si>
  <si>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</si>
  <si>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</si>
  <si>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</si>
  <si>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</si>
  <si>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</si>
  <si>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</si>
  <si>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</si>
  <si>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</si>
  <si>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</si>
  <si>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</si>
  <si>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</si>
  <si>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</si>
  <si>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</si>
  <si>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</si>
  <si>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</si>
  <si>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</si>
  <si>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</si>
  <si>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</si>
  <si>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</si>
  <si>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</si>
  <si>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</si>
  <si>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</si>
  <si>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</si>
  <si>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</si>
  <si>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</si>
  <si>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</si>
  <si>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</si>
  <si>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</si>
  <si>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</si>
  <si>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</si>
  <si>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</si>
  <si>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</si>
  <si>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</si>
  <si>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</si>
  <si>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</si>
  <si>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</si>
  <si>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</si>
  <si>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</si>
  <si>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</si>
  <si>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</si>
  <si>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</si>
  <si>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</si>
  <si>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</si>
  <si>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</si>
  <si>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</si>
  <si>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</si>
  <si>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</si>
  <si>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</si>
  <si>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</si>
  <si>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</si>
  <si>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</si>
  <si>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</si>
  <si>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</si>
  <si>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</si>
  <si>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</si>
  <si>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</si>
  <si>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</si>
  <si>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</si>
  <si>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</si>
  <si>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</si>
  <si>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</si>
  <si>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</si>
  <si>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</si>
  <si>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</si>
  <si>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</si>
  <si>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</si>
  <si>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</si>
  <si>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</si>
  <si>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</si>
  <si>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</si>
  <si>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</si>
  <si>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</si>
  <si>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</si>
  <si>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</si>
  <si>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</si>
  <si>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</si>
  <si>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</si>
  <si>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</si>
  <si>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</si>
  <si>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</si>
  <si>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</si>
  <si>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</si>
  <si>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</si>
  <si>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</si>
  <si>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</si>
  <si>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</si>
  <si>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</si>
  <si>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</si>
  <si>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</si>
  <si>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</si>
  <si>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</si>
  <si>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</si>
  <si>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</si>
  <si>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</si>
  <si>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</si>
  <si>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chikungunya, 19/03/2018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</si>
</sst>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14" width="7.8515625" style="14" customWidth="1"/>
    <col min="15" max="20" width="7.8515625" style="14" hidden="1" customWidth="1"/>
    <col min="21" max="56" width="7.8515625" style="5" hidden="1" customWidth="1"/>
    <col min="57" max="57" width="9.42187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4" width="11.7109375" style="5" bestFit="1" customWidth="1"/>
    <col min="65" max="16384" width="9.140625" style="5" customWidth="1"/>
  </cols>
  <sheetData>
    <row r="1" spans="1:2" ht="12.75">
      <c r="A1" s="24" t="s">
        <v>877</v>
      </c>
      <c r="B1" s="24"/>
    </row>
    <row r="2" spans="4:56" ht="12.75">
      <c r="D2" s="34" t="s">
        <v>0</v>
      </c>
      <c r="E2" s="35"/>
      <c r="F2" s="35"/>
      <c r="G2" s="36"/>
      <c r="H2" s="34" t="s">
        <v>1</v>
      </c>
      <c r="I2" s="35"/>
      <c r="J2" s="35"/>
      <c r="K2" s="36"/>
      <c r="L2" s="34" t="s">
        <v>2</v>
      </c>
      <c r="M2" s="35"/>
      <c r="N2" s="35"/>
      <c r="O2" s="35"/>
      <c r="P2" s="36"/>
      <c r="Q2" s="34" t="s">
        <v>3</v>
      </c>
      <c r="R2" s="35"/>
      <c r="S2" s="35"/>
      <c r="T2" s="36"/>
      <c r="U2" s="34" t="s">
        <v>4</v>
      </c>
      <c r="V2" s="35"/>
      <c r="W2" s="35"/>
      <c r="X2" s="36"/>
      <c r="Y2" s="34" t="s">
        <v>5</v>
      </c>
      <c r="Z2" s="35"/>
      <c r="AA2" s="35"/>
      <c r="AB2" s="35"/>
      <c r="AC2" s="36"/>
      <c r="AD2" s="34" t="s">
        <v>6</v>
      </c>
      <c r="AE2" s="35"/>
      <c r="AF2" s="35"/>
      <c r="AG2" s="36"/>
      <c r="AH2" s="34" t="s">
        <v>7</v>
      </c>
      <c r="AI2" s="35"/>
      <c r="AJ2" s="35"/>
      <c r="AK2" s="36"/>
      <c r="AL2" s="34" t="s">
        <v>8</v>
      </c>
      <c r="AM2" s="35"/>
      <c r="AN2" s="35"/>
      <c r="AO2" s="35"/>
      <c r="AP2" s="36"/>
      <c r="AQ2" s="34" t="s">
        <v>9</v>
      </c>
      <c r="AR2" s="35"/>
      <c r="AS2" s="35"/>
      <c r="AT2" s="36"/>
      <c r="AU2" s="34" t="s">
        <v>10</v>
      </c>
      <c r="AV2" s="35"/>
      <c r="AW2" s="35"/>
      <c r="AX2" s="36"/>
      <c r="AY2" s="34" t="s">
        <v>11</v>
      </c>
      <c r="AZ2" s="35"/>
      <c r="BA2" s="35"/>
      <c r="BB2" s="35"/>
      <c r="BC2" s="36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3" ht="15">
      <c r="A5" s="18">
        <v>310010</v>
      </c>
      <c r="B5" s="18" t="str">
        <f>VLOOKUP(C5,Plan1!$A:$XFD,4,FALSE)</f>
        <v>Uberlândia</v>
      </c>
      <c r="C5" s="27" t="s">
        <v>18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1"/>
      <c r="BK5" s="25"/>
    </row>
    <row r="6" spans="1:63" ht="15">
      <c r="A6" s="18">
        <v>310020</v>
      </c>
      <c r="B6" s="18" t="str">
        <f>VLOOKUP(C6,Plan1!$A:$XFD,4,FALSE)</f>
        <v>Sete Lagoas</v>
      </c>
      <c r="C6" s="19" t="s">
        <v>19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31"/>
      <c r="BK6" s="25"/>
    </row>
    <row r="7" spans="1:63" ht="15">
      <c r="A7" s="18">
        <v>310030</v>
      </c>
      <c r="B7" s="18" t="str">
        <f>VLOOKUP(C7,Plan1!$A:$XFD,4,FALSE)</f>
        <v>Manhumirim</v>
      </c>
      <c r="C7" s="19" t="s">
        <v>20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31"/>
      <c r="BK7" s="25"/>
    </row>
    <row r="8" spans="1:63" ht="15">
      <c r="A8" s="18">
        <v>310040</v>
      </c>
      <c r="B8" s="18" t="str">
        <f>VLOOKUP(C8,Plan1!$A:$XFD,4,FALSE)</f>
        <v>Ponte Nova</v>
      </c>
      <c r="C8" s="19" t="s">
        <v>21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31"/>
      <c r="BK8" s="25"/>
    </row>
    <row r="9" spans="1:63" ht="15">
      <c r="A9" s="18">
        <v>310050</v>
      </c>
      <c r="B9" s="18" t="str">
        <f>VLOOKUP(C9,Plan1!$A:$XFD,4,FALSE)</f>
        <v>Coronel Fabriciano</v>
      </c>
      <c r="C9" s="19" t="s">
        <v>22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2</v>
      </c>
      <c r="K9" s="33">
        <v>3</v>
      </c>
      <c r="L9" s="33">
        <v>9</v>
      </c>
      <c r="M9" s="33">
        <v>8</v>
      </c>
      <c r="N9" s="33">
        <v>6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13"/>
      <c r="BE9" s="15">
        <f t="shared" si="0"/>
        <v>28</v>
      </c>
      <c r="BF9" s="23">
        <v>10140</v>
      </c>
      <c r="BG9" s="20">
        <f t="shared" si="1"/>
        <v>276.13412228796847</v>
      </c>
      <c r="BH9" s="11" t="str">
        <f t="shared" si="2"/>
        <v>Média</v>
      </c>
      <c r="BI9" s="26"/>
      <c r="BJ9" s="31"/>
      <c r="BK9" s="25"/>
    </row>
    <row r="10" spans="1:63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31"/>
      <c r="BK10" s="25"/>
    </row>
    <row r="11" spans="1:63" ht="15">
      <c r="A11" s="18">
        <v>310070</v>
      </c>
      <c r="B11" s="18" t="str">
        <f>VLOOKUP(C11,Plan1!$A:$XFD,4,FALSE)</f>
        <v>Uberaba</v>
      </c>
      <c r="C11" s="19" t="s">
        <v>24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31"/>
      <c r="BK11" s="25"/>
    </row>
    <row r="12" spans="1:63" ht="15">
      <c r="A12" s="18">
        <v>310080</v>
      </c>
      <c r="B12" s="18" t="str">
        <f>VLOOKUP(C12,Plan1!$A:$XFD,4,FALSE)</f>
        <v>Divinópolis</v>
      </c>
      <c r="C12" s="19" t="s">
        <v>25</v>
      </c>
      <c r="D12" s="33">
        <v>0</v>
      </c>
      <c r="E12" s="33">
        <v>0</v>
      </c>
      <c r="F12" s="33">
        <v>0</v>
      </c>
      <c r="G12" s="33">
        <v>0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13"/>
      <c r="BE12" s="15">
        <f t="shared" si="0"/>
        <v>1</v>
      </c>
      <c r="BF12" s="23">
        <v>4370</v>
      </c>
      <c r="BG12" s="20">
        <f t="shared" si="1"/>
        <v>22.883295194508012</v>
      </c>
      <c r="BH12" s="11" t="str">
        <f t="shared" si="2"/>
        <v>Baixa</v>
      </c>
      <c r="BI12" s="26"/>
      <c r="BJ12" s="31"/>
      <c r="BK12" s="25"/>
    </row>
    <row r="13" spans="1:63" ht="15">
      <c r="A13" s="18">
        <v>310090</v>
      </c>
      <c r="B13" s="18" t="str">
        <f>VLOOKUP(C13,Plan1!$A:$XFD,4,FALSE)</f>
        <v>Teófilo Otoni</v>
      </c>
      <c r="C13" s="19" t="s">
        <v>26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  <c r="BI13" s="26"/>
      <c r="BJ13" s="31"/>
      <c r="BK13" s="25"/>
    </row>
    <row r="14" spans="1:63" ht="15">
      <c r="A14" s="18">
        <v>310100</v>
      </c>
      <c r="B14" s="18" t="str">
        <f>VLOOKUP(C14,Plan1!$A:$XFD,4,FALSE)</f>
        <v>Pedra Azul</v>
      </c>
      <c r="C14" s="19" t="s">
        <v>27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  <c r="BI14" s="26"/>
      <c r="BJ14" s="31"/>
      <c r="BK14" s="25"/>
    </row>
    <row r="15" spans="1:63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2</v>
      </c>
      <c r="N15" s="33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3"/>
      <c r="BE15" s="15">
        <f t="shared" si="0"/>
        <v>2</v>
      </c>
      <c r="BF15" s="23">
        <v>25694</v>
      </c>
      <c r="BG15" s="20">
        <f t="shared" si="1"/>
        <v>7.78391842453491</v>
      </c>
      <c r="BH15" s="11" t="str">
        <f t="shared" si="2"/>
        <v>Baixa</v>
      </c>
      <c r="BI15" s="26"/>
      <c r="BJ15" s="31"/>
      <c r="BK15" s="25"/>
    </row>
    <row r="16" spans="1:63" ht="15">
      <c r="A16" s="18">
        <v>310120</v>
      </c>
      <c r="B16" s="18" t="str">
        <f>VLOOKUP(C16,Plan1!$A:$XFD,4,FALSE)</f>
        <v>Varginha</v>
      </c>
      <c r="C16" s="19" t="s">
        <v>29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31"/>
      <c r="BK16" s="25"/>
    </row>
    <row r="17" spans="1:63" ht="15">
      <c r="A17" s="18">
        <v>310130</v>
      </c>
      <c r="B17" s="18" t="str">
        <f>VLOOKUP(C17,Plan1!$A:$XFD,4,FALSE)</f>
        <v>Varginha</v>
      </c>
      <c r="C17" s="19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31"/>
      <c r="BK17" s="25"/>
    </row>
    <row r="18" spans="1:63" ht="15">
      <c r="A18" s="18">
        <v>310140</v>
      </c>
      <c r="B18" s="18" t="str">
        <f>VLOOKUP(C18,Plan1!$A:$XFD,4,FALSE)</f>
        <v>Pouso Alegre</v>
      </c>
      <c r="C18" s="19" t="s">
        <v>31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31"/>
      <c r="BK18" s="25"/>
    </row>
    <row r="19" spans="1:63" ht="15">
      <c r="A19" s="18">
        <v>310150</v>
      </c>
      <c r="B19" s="18" t="str">
        <f>VLOOKUP(C19,Plan1!$A:$XFD,4,FALSE)</f>
        <v>Leopoldina</v>
      </c>
      <c r="C19" s="19" t="s">
        <v>32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31"/>
      <c r="BK19" s="25"/>
    </row>
    <row r="20" spans="1:63" ht="15">
      <c r="A20" s="18">
        <v>310160</v>
      </c>
      <c r="B20" s="18" t="str">
        <f>VLOOKUP(C20,Plan1!$A:$XFD,4,FALSE)</f>
        <v>Alfenas</v>
      </c>
      <c r="C20" s="19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31"/>
      <c r="BK20" s="25"/>
    </row>
    <row r="21" spans="1:63" ht="15">
      <c r="A21" s="18">
        <v>310163</v>
      </c>
      <c r="B21" s="18" t="str">
        <f>VLOOKUP(C21,Plan1!$A:$XFD,4,FALSE)</f>
        <v>Barbacena</v>
      </c>
      <c r="C21" s="19" t="s">
        <v>34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31"/>
      <c r="BK21" s="25"/>
    </row>
    <row r="22" spans="1:63" ht="15">
      <c r="A22" s="18">
        <v>310170</v>
      </c>
      <c r="B22" s="18" t="str">
        <f>VLOOKUP(C22,Plan1!$A:$XFD,4,FALSE)</f>
        <v>Pedra Azul</v>
      </c>
      <c r="C22" s="19" t="s">
        <v>35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26"/>
      <c r="BJ22" s="31"/>
      <c r="BK22" s="25"/>
    </row>
    <row r="23" spans="1:63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  <c r="BI23" s="26"/>
      <c r="BJ23" s="31"/>
      <c r="BK23" s="25"/>
    </row>
    <row r="24" spans="1:63" ht="15">
      <c r="A24" s="18">
        <v>310190</v>
      </c>
      <c r="B24" s="18" t="str">
        <f>VLOOKUP(C24,Plan1!$A:$XFD,4,FALSE)</f>
        <v>Passos</v>
      </c>
      <c r="C24" s="1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31"/>
      <c r="BK24" s="25"/>
    </row>
    <row r="25" spans="1:63" ht="15">
      <c r="A25" s="18">
        <v>310200</v>
      </c>
      <c r="B25" s="18" t="str">
        <f>VLOOKUP(C25,Plan1!$A:$XFD,4,FALSE)</f>
        <v>Alfenas</v>
      </c>
      <c r="C25" s="19" t="s">
        <v>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26"/>
      <c r="BJ25" s="31"/>
      <c r="BK25" s="25"/>
    </row>
    <row r="26" spans="1:63" ht="15">
      <c r="A26" s="18">
        <v>310205</v>
      </c>
      <c r="B26" s="18" t="str">
        <f>VLOOKUP(C26,Plan1!$A:$XFD,4,FALSE)</f>
        <v>Manhumirim</v>
      </c>
      <c r="C26" s="19" t="s">
        <v>39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31"/>
      <c r="BK26" s="25"/>
    </row>
    <row r="27" spans="1:63" ht="15">
      <c r="A27" s="18">
        <v>315350</v>
      </c>
      <c r="B27" s="18" t="str">
        <f>VLOOKUP(C27,Plan1!$A:$XFD,4,FALSE)</f>
        <v>Manhumirim</v>
      </c>
      <c r="C27" s="19" t="s">
        <v>40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31"/>
      <c r="BK27" s="25"/>
    </row>
    <row r="28" spans="1:63" ht="15">
      <c r="A28" s="18">
        <v>310210</v>
      </c>
      <c r="B28" s="18" t="str">
        <f>VLOOKUP(C28,Plan1!$A:$XFD,4,FALSE)</f>
        <v>Barbacena</v>
      </c>
      <c r="C28" s="19" t="s">
        <v>41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31"/>
      <c r="BK28" s="25"/>
    </row>
    <row r="29" spans="1:63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3">
        <v>0</v>
      </c>
      <c r="E29" s="33">
        <v>0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13"/>
      <c r="BE29" s="15">
        <f t="shared" si="0"/>
        <v>1</v>
      </c>
      <c r="BF29" s="23">
        <v>4292</v>
      </c>
      <c r="BG29" s="20">
        <f t="shared" si="1"/>
        <v>23.29916123019571</v>
      </c>
      <c r="BH29" s="11" t="str">
        <f t="shared" si="2"/>
        <v>Baixa</v>
      </c>
      <c r="BI29" s="26"/>
      <c r="BJ29" s="31"/>
      <c r="BK29" s="25"/>
    </row>
    <row r="30" spans="1:63" ht="15">
      <c r="A30" s="18">
        <v>310230</v>
      </c>
      <c r="B30" s="18" t="str">
        <f>VLOOKUP(C30,Plan1!$A:$XFD,4,FALSE)</f>
        <v>Ponte Nova</v>
      </c>
      <c r="C30" s="19" t="s">
        <v>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31"/>
      <c r="BK30" s="25"/>
    </row>
    <row r="31" spans="1:63" ht="15">
      <c r="A31" s="18">
        <v>310240</v>
      </c>
      <c r="B31" s="18" t="str">
        <f>VLOOKUP(C31,Plan1!$A:$XFD,4,FALSE)</f>
        <v>Diamantina</v>
      </c>
      <c r="C31" s="19" t="s">
        <v>44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31"/>
      <c r="BK31" s="25"/>
    </row>
    <row r="32" spans="1:63" ht="15">
      <c r="A32" s="18">
        <v>310250</v>
      </c>
      <c r="B32" s="18" t="str">
        <f>VLOOKUP(C32,Plan1!$A:$XFD,4,FALSE)</f>
        <v>Ponte Nova</v>
      </c>
      <c r="C32" s="19" t="s">
        <v>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31"/>
      <c r="BK32" s="25"/>
    </row>
    <row r="33" spans="1:63" ht="15">
      <c r="A33" s="18">
        <v>310260</v>
      </c>
      <c r="B33" s="18" t="str">
        <f>VLOOKUP(C33,Plan1!$A:$XFD,4,FALSE)</f>
        <v>Pouso Alegre</v>
      </c>
      <c r="C33" s="19" t="s">
        <v>46</v>
      </c>
      <c r="D33" s="33">
        <v>0</v>
      </c>
      <c r="E33" s="33">
        <v>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26"/>
      <c r="BJ33" s="31"/>
      <c r="BK33" s="25"/>
    </row>
    <row r="34" spans="1:63" ht="15">
      <c r="A34" s="18">
        <v>310280</v>
      </c>
      <c r="B34" s="18" t="str">
        <f>VLOOKUP(C34,Plan1!$A:$XFD,4,FALSE)</f>
        <v>Juiz de Fora</v>
      </c>
      <c r="C34" s="19" t="s">
        <v>47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1"/>
      <c r="BK34" s="25"/>
    </row>
    <row r="35" spans="1:63" ht="15">
      <c r="A35" s="18">
        <v>310285</v>
      </c>
      <c r="B35" s="18" t="str">
        <f>VLOOKUP(C35,Plan1!$A:$XFD,4,FALSE)</f>
        <v>Teófilo Otoni</v>
      </c>
      <c r="C35" s="19" t="s">
        <v>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31"/>
      <c r="BK35" s="25"/>
    </row>
    <row r="36" spans="1:63" ht="15">
      <c r="A36" s="18">
        <v>310290</v>
      </c>
      <c r="B36" s="18" t="str">
        <f>VLOOKUP(C36,Plan1!$A:$XFD,4,FALSE)</f>
        <v>Barbacena</v>
      </c>
      <c r="C36" s="19" t="s">
        <v>49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31"/>
      <c r="BK36" s="25"/>
    </row>
    <row r="37" spans="1:63" ht="15">
      <c r="A37" s="18">
        <v>310300</v>
      </c>
      <c r="B37" s="18" t="str">
        <f>VLOOKUP(C37,Plan1!$A:$XFD,4,FALSE)</f>
        <v>Coronel Fabriciano</v>
      </c>
      <c r="C37" s="19" t="s">
        <v>50</v>
      </c>
      <c r="D37" s="33">
        <v>0</v>
      </c>
      <c r="E37" s="33">
        <v>4</v>
      </c>
      <c r="F37" s="33">
        <v>0</v>
      </c>
      <c r="G37" s="33">
        <v>2</v>
      </c>
      <c r="H37" s="33">
        <v>0</v>
      </c>
      <c r="I37" s="33">
        <v>0</v>
      </c>
      <c r="J37" s="33">
        <v>0</v>
      </c>
      <c r="K37" s="33">
        <v>1</v>
      </c>
      <c r="L37" s="33">
        <v>1</v>
      </c>
      <c r="M37" s="33">
        <v>0</v>
      </c>
      <c r="N37" s="33"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13"/>
      <c r="BE37" s="15">
        <f t="shared" si="0"/>
        <v>8</v>
      </c>
      <c r="BF37" s="23">
        <v>9685</v>
      </c>
      <c r="BG37" s="20">
        <f t="shared" si="1"/>
        <v>82.60196179659268</v>
      </c>
      <c r="BH37" s="11" t="str">
        <f t="shared" si="2"/>
        <v>Baixa</v>
      </c>
      <c r="BI37" s="26"/>
      <c r="BJ37" s="31"/>
      <c r="BK37" s="25"/>
    </row>
    <row r="38" spans="1:63" ht="15">
      <c r="A38" s="18">
        <v>310310</v>
      </c>
      <c r="B38" s="18" t="str">
        <f>VLOOKUP(C38,Plan1!$A:$XFD,4,FALSE)</f>
        <v>Ubá</v>
      </c>
      <c r="C38" s="19" t="s">
        <v>51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31"/>
      <c r="BK38" s="25"/>
    </row>
    <row r="39" spans="1:63" ht="15">
      <c r="A39" s="18">
        <v>310320</v>
      </c>
      <c r="B39" s="18" t="str">
        <f>VLOOKUP(C39,Plan1!$A:$XFD,4,FALSE)</f>
        <v>Sete Lagoas</v>
      </c>
      <c r="C39" s="19" t="s">
        <v>52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31"/>
      <c r="BK39" s="25"/>
    </row>
    <row r="40" spans="1:63" ht="15">
      <c r="A40" s="18">
        <v>310330</v>
      </c>
      <c r="B40" s="18" t="str">
        <f>VLOOKUP(C40,Plan1!$A:$XFD,4,FALSE)</f>
        <v>Juiz de Fora</v>
      </c>
      <c r="C40" s="19" t="s">
        <v>53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31"/>
      <c r="BK40" s="25"/>
    </row>
    <row r="41" spans="1:63" ht="15">
      <c r="A41" s="18">
        <v>310340</v>
      </c>
      <c r="B41" s="18" t="str">
        <f>VLOOKUP(C41,Plan1!$A:$XFD,4,FALSE)</f>
        <v>Diamantina</v>
      </c>
      <c r="C41" s="19" t="s">
        <v>54</v>
      </c>
      <c r="D41" s="33">
        <v>0</v>
      </c>
      <c r="E41" s="33">
        <v>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13"/>
      <c r="BE41" s="15">
        <f t="shared" si="0"/>
        <v>1</v>
      </c>
      <c r="BF41" s="23">
        <v>37270</v>
      </c>
      <c r="BG41" s="20">
        <f t="shared" si="1"/>
        <v>2.6831231553528307</v>
      </c>
      <c r="BH41" s="11" t="str">
        <f t="shared" si="2"/>
        <v>Baixa</v>
      </c>
      <c r="BI41" s="26"/>
      <c r="BJ41" s="31"/>
      <c r="BK41" s="25"/>
    </row>
    <row r="42" spans="1:63" ht="15">
      <c r="A42" s="18">
        <v>310350</v>
      </c>
      <c r="B42" s="18" t="str">
        <f>VLOOKUP(C42,Plan1!$A:$XFD,4,FALSE)</f>
        <v>Uberlândia</v>
      </c>
      <c r="C42" s="19" t="s">
        <v>55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1</v>
      </c>
      <c r="K42" s="33">
        <v>1</v>
      </c>
      <c r="L42" s="33">
        <v>0</v>
      </c>
      <c r="M42" s="33">
        <v>0</v>
      </c>
      <c r="N42" s="33">
        <v>0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13"/>
      <c r="BE42" s="15">
        <f t="shared" si="0"/>
        <v>2</v>
      </c>
      <c r="BF42" s="23">
        <v>116267</v>
      </c>
      <c r="BG42" s="20">
        <f t="shared" si="1"/>
        <v>1.7201785545339605</v>
      </c>
      <c r="BH42" s="11" t="str">
        <f t="shared" si="2"/>
        <v>Baixa</v>
      </c>
      <c r="BI42" s="26"/>
      <c r="BJ42" s="31"/>
      <c r="BK42" s="25"/>
    </row>
    <row r="43" spans="1:63" ht="15">
      <c r="A43" s="18">
        <v>310360</v>
      </c>
      <c r="B43" s="18" t="str">
        <f>VLOOKUP(C43,Plan1!$A:$XFD,4,FALSE)</f>
        <v>Juiz de Fora</v>
      </c>
      <c r="C43" s="19" t="s">
        <v>56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31"/>
      <c r="BK43" s="25"/>
    </row>
    <row r="44" spans="1:63" ht="15">
      <c r="A44" s="18">
        <v>310370</v>
      </c>
      <c r="B44" s="18" t="str">
        <f>VLOOKUP(C44,Plan1!$A:$XFD,4,FALSE)</f>
        <v>Ponte Nova</v>
      </c>
      <c r="C44" s="19" t="s">
        <v>57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31"/>
      <c r="BK44" s="25"/>
    </row>
    <row r="45" spans="1:63" ht="15">
      <c r="A45" s="18">
        <v>310375</v>
      </c>
      <c r="B45" s="18" t="str">
        <f>VLOOKUP(C45,Plan1!$A:$XFD,4,FALSE)</f>
        <v>Uberlândia</v>
      </c>
      <c r="C45" s="19" t="s">
        <v>58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13"/>
      <c r="BE45" s="15">
        <f t="shared" si="0"/>
        <v>0</v>
      </c>
      <c r="BF45" s="23">
        <v>6657</v>
      </c>
      <c r="BG45" s="20">
        <f t="shared" si="1"/>
        <v>0</v>
      </c>
      <c r="BH45" s="11" t="str">
        <f t="shared" si="2"/>
        <v>Silencioso</v>
      </c>
      <c r="BI45" s="26"/>
      <c r="BJ45" s="31"/>
      <c r="BK45" s="25"/>
    </row>
    <row r="46" spans="1:63" ht="15">
      <c r="A46" s="18">
        <v>310380</v>
      </c>
      <c r="B46" s="18" t="str">
        <f>VLOOKUP(C46,Plan1!$A:$XFD,4,FALSE)</f>
        <v>Patos de Minas</v>
      </c>
      <c r="C46" s="19" t="s">
        <v>59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31"/>
      <c r="BK46" s="25"/>
    </row>
    <row r="47" spans="1:63" ht="15">
      <c r="A47" s="18">
        <v>310390</v>
      </c>
      <c r="B47" s="18" t="str">
        <f>VLOOKUP(C47,Plan1!$A:$XFD,4,FALSE)</f>
        <v>Divinópolis</v>
      </c>
      <c r="C47" s="19" t="s">
        <v>60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</v>
      </c>
      <c r="N47" s="33">
        <v>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  <c r="BI47" s="26"/>
      <c r="BJ47" s="31"/>
      <c r="BK47" s="25"/>
    </row>
    <row r="48" spans="1:63" ht="15">
      <c r="A48" s="18">
        <v>310400</v>
      </c>
      <c r="B48" s="18" t="str">
        <f>VLOOKUP(C48,Plan1!$A:$XFD,4,FALSE)</f>
        <v>Uberaba</v>
      </c>
      <c r="C48" s="19" t="s">
        <v>61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  <c r="BI48" s="26"/>
      <c r="BJ48" s="31"/>
      <c r="BK48" s="25"/>
    </row>
    <row r="49" spans="1:63" ht="15">
      <c r="A49" s="18">
        <v>310410</v>
      </c>
      <c r="B49" s="18" t="str">
        <f>VLOOKUP(C49,Plan1!$A:$XFD,4,FALSE)</f>
        <v>Alfenas</v>
      </c>
      <c r="C49" s="19" t="s">
        <v>62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31"/>
      <c r="BK49" s="25"/>
    </row>
    <row r="50" spans="1:63" ht="15">
      <c r="A50" s="18">
        <v>310420</v>
      </c>
      <c r="B50" s="18" t="str">
        <f>VLOOKUP(C50,Plan1!$A:$XFD,4,FALSE)</f>
        <v>Divinópolis</v>
      </c>
      <c r="C50" s="19" t="s">
        <v>63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  <c r="BI50" s="26"/>
      <c r="BJ50" s="31"/>
      <c r="BK50" s="25"/>
    </row>
    <row r="51" spans="1:63" ht="15">
      <c r="A51" s="18">
        <v>310430</v>
      </c>
      <c r="B51" s="18" t="str">
        <f>VLOOKUP(C51,Plan1!$A:$XFD,4,FALSE)</f>
        <v>Alfenas</v>
      </c>
      <c r="C51" s="19" t="s">
        <v>64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31"/>
      <c r="BK51" s="25"/>
    </row>
    <row r="52" spans="1:63" ht="15">
      <c r="A52" s="18">
        <v>310440</v>
      </c>
      <c r="B52" s="18" t="str">
        <f>VLOOKUP(C52,Plan1!$A:$XFD,4,FALSE)</f>
        <v>Leopoldina</v>
      </c>
      <c r="C52" s="19" t="s">
        <v>65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31"/>
      <c r="BK52" s="25"/>
    </row>
    <row r="53" spans="1:63" ht="15">
      <c r="A53" s="18">
        <v>310445</v>
      </c>
      <c r="B53" s="18" t="str">
        <f>VLOOKUP(C53,Plan1!$A:$XFD,4,FALSE)</f>
        <v>Diamantina</v>
      </c>
      <c r="C53" s="19" t="s">
        <v>66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26"/>
      <c r="BJ53" s="31"/>
      <c r="BK53" s="25"/>
    </row>
    <row r="54" spans="1:63" ht="15">
      <c r="A54" s="18">
        <v>310450</v>
      </c>
      <c r="B54" s="18" t="str">
        <f>VLOOKUP(C54,Plan1!$A:$XFD,4,FALSE)</f>
        <v>Unaí</v>
      </c>
      <c r="C54" s="19" t="s">
        <v>67</v>
      </c>
      <c r="D54" s="33">
        <v>0</v>
      </c>
      <c r="E54" s="33">
        <v>0</v>
      </c>
      <c r="F54" s="33">
        <v>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13"/>
      <c r="BE54" s="15">
        <f t="shared" si="0"/>
        <v>1</v>
      </c>
      <c r="BF54" s="23">
        <v>18221</v>
      </c>
      <c r="BG54" s="20">
        <f t="shared" si="1"/>
        <v>5.4881729872125575</v>
      </c>
      <c r="BH54" s="11" t="str">
        <f t="shared" si="2"/>
        <v>Baixa</v>
      </c>
      <c r="BI54" s="26"/>
      <c r="BJ54" s="31"/>
      <c r="BK54" s="25"/>
    </row>
    <row r="55" spans="1:63" ht="15">
      <c r="A55" s="18">
        <v>310460</v>
      </c>
      <c r="B55" s="18" t="str">
        <f>VLOOKUP(C55,Plan1!$A:$XFD,4,FALSE)</f>
        <v>Leopoldina</v>
      </c>
      <c r="C55" s="19" t="s">
        <v>68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31"/>
      <c r="BK55" s="25"/>
    </row>
    <row r="56" spans="1:63" ht="15">
      <c r="A56" s="18">
        <v>310470</v>
      </c>
      <c r="B56" s="18" t="str">
        <f>VLOOKUP(C56,Plan1!$A:$XFD,4,FALSE)</f>
        <v>Teófilo Otoni</v>
      </c>
      <c r="C56" s="19" t="s">
        <v>69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26"/>
      <c r="BJ56" s="31"/>
      <c r="BK56" s="25"/>
    </row>
    <row r="57" spans="1:63" ht="15">
      <c r="A57" s="18">
        <v>310480</v>
      </c>
      <c r="B57" s="18" t="str">
        <f>VLOOKUP(C57,Plan1!$A:$XFD,4,FALSE)</f>
        <v>Sete Lagoas</v>
      </c>
      <c r="C57" s="19" t="s">
        <v>70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31"/>
      <c r="BK57" s="25"/>
    </row>
    <row r="58" spans="1:63" ht="15">
      <c r="A58" s="18">
        <v>310490</v>
      </c>
      <c r="B58" s="18" t="str">
        <f>VLOOKUP(C58,Plan1!$A:$XFD,4,FALSE)</f>
        <v>Varginha</v>
      </c>
      <c r="C58" s="19" t="s">
        <v>71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31"/>
      <c r="BK58" s="25"/>
    </row>
    <row r="59" spans="1:63" ht="15">
      <c r="A59" s="18">
        <v>310500</v>
      </c>
      <c r="B59" s="18" t="str">
        <f>VLOOKUP(C59,Plan1!$A:$XFD,4,FALSE)</f>
        <v>Sete Lagoas</v>
      </c>
      <c r="C59" s="19" t="s">
        <v>72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31"/>
      <c r="BK59" s="25"/>
    </row>
    <row r="60" spans="1:63" ht="15">
      <c r="A60" s="18">
        <v>310510</v>
      </c>
      <c r="B60" s="18" t="str">
        <f>VLOOKUP(C60,Plan1!$A:$XFD,4,FALSE)</f>
        <v>Divinópolis</v>
      </c>
      <c r="C60" s="19" t="s">
        <v>73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31"/>
      <c r="BK60" s="25"/>
    </row>
    <row r="61" spans="1:63" ht="15">
      <c r="A61" s="18">
        <v>310520</v>
      </c>
      <c r="B61" s="18" t="str">
        <f>VLOOKUP(C61,Plan1!$A:$XFD,4,FALSE)</f>
        <v>Pedra Azul</v>
      </c>
      <c r="C61" s="19" t="s">
        <v>74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31"/>
      <c r="BK61" s="25"/>
    </row>
    <row r="62" spans="1:63" ht="15">
      <c r="A62" s="18">
        <v>310530</v>
      </c>
      <c r="B62" s="18" t="str">
        <f>VLOOKUP(C62,Plan1!$A:$XFD,4,FALSE)</f>
        <v>Alfenas</v>
      </c>
      <c r="C62" s="19" t="s">
        <v>75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31"/>
      <c r="BK62" s="25"/>
    </row>
    <row r="63" spans="1:63" ht="15">
      <c r="A63" s="18">
        <v>310540</v>
      </c>
      <c r="B63" s="18" t="str">
        <f>VLOOKUP(C63,Plan1!$A:$XFD,4,FALSE)</f>
        <v>Itabira</v>
      </c>
      <c r="C63" s="19" t="s">
        <v>76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  <c r="BI63" s="26"/>
      <c r="BJ63" s="31"/>
      <c r="BK63" s="25"/>
    </row>
    <row r="64" spans="1:63" ht="15">
      <c r="A64" s="18">
        <v>310550</v>
      </c>
      <c r="B64" s="18" t="str">
        <f>VLOOKUP(C64,Plan1!$A:$XFD,4,FALSE)</f>
        <v>Ubá</v>
      </c>
      <c r="C64" s="19" t="s">
        <v>77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31"/>
      <c r="BK64" s="25"/>
    </row>
    <row r="65" spans="1:63" ht="15">
      <c r="A65" s="18">
        <v>310560</v>
      </c>
      <c r="B65" s="18" t="str">
        <f>VLOOKUP(C65,Plan1!$A:$XFD,4,FALSE)</f>
        <v>Barbacena</v>
      </c>
      <c r="C65" s="19" t="s">
        <v>78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  <c r="BI65" s="26"/>
      <c r="BJ65" s="31"/>
      <c r="BK65" s="25"/>
    </row>
    <row r="66" spans="1:63" ht="15">
      <c r="A66" s="18">
        <v>310570</v>
      </c>
      <c r="B66" s="18" t="str">
        <f>VLOOKUP(C66,Plan1!$A:$XFD,4,FALSE)</f>
        <v>Ponte Nova</v>
      </c>
      <c r="C66" s="19" t="s">
        <v>79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31"/>
      <c r="BK66" s="25"/>
    </row>
    <row r="67" spans="1:63" ht="15">
      <c r="A67" s="18">
        <v>310590</v>
      </c>
      <c r="B67" s="18" t="str">
        <f>VLOOKUP(C67,Plan1!$A:$XFD,4,FALSE)</f>
        <v>São João Del Rei</v>
      </c>
      <c r="C67" s="19" t="s">
        <v>80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31"/>
      <c r="BK67" s="25"/>
    </row>
    <row r="68" spans="1:63" ht="15">
      <c r="A68" s="18">
        <v>310600</v>
      </c>
      <c r="B68" s="18" t="str">
        <f>VLOOKUP(C68,Plan1!$A:$XFD,4,FALSE)</f>
        <v>Itabira</v>
      </c>
      <c r="C68" s="19" t="s">
        <v>81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13"/>
      <c r="BE68" s="15">
        <f t="shared" si="0"/>
        <v>1</v>
      </c>
      <c r="BF68" s="23">
        <v>10381</v>
      </c>
      <c r="BG68" s="20">
        <f t="shared" si="1"/>
        <v>9.632983334938832</v>
      </c>
      <c r="BH68" s="11" t="str">
        <f t="shared" si="2"/>
        <v>Baixa</v>
      </c>
      <c r="BI68" s="26"/>
      <c r="BJ68" s="31"/>
      <c r="BK68" s="25"/>
    </row>
    <row r="69" spans="1:63" ht="15">
      <c r="A69" s="18">
        <v>310610</v>
      </c>
      <c r="B69" s="18" t="str">
        <f>VLOOKUP(C69,Plan1!$A:$XFD,4,FALSE)</f>
        <v>Juiz de Fora</v>
      </c>
      <c r="C69" s="19" t="s">
        <v>82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1"/>
      <c r="BK69" s="25"/>
    </row>
    <row r="70" spans="1:63" ht="15">
      <c r="A70" s="18">
        <v>310620</v>
      </c>
      <c r="B70" s="18" t="str">
        <f>VLOOKUP(C70,Plan1!$A:$XFD,4,FALSE)</f>
        <v>Belo Horizonte</v>
      </c>
      <c r="C70" s="19" t="s">
        <v>83</v>
      </c>
      <c r="D70" s="33">
        <v>1</v>
      </c>
      <c r="E70" s="33">
        <v>0</v>
      </c>
      <c r="F70" s="33">
        <v>1</v>
      </c>
      <c r="G70" s="33">
        <v>0</v>
      </c>
      <c r="H70" s="33">
        <v>3</v>
      </c>
      <c r="I70" s="33">
        <v>0</v>
      </c>
      <c r="J70" s="33">
        <v>2</v>
      </c>
      <c r="K70" s="33">
        <v>3</v>
      </c>
      <c r="L70" s="33">
        <v>1</v>
      </c>
      <c r="M70" s="33">
        <v>3</v>
      </c>
      <c r="N70" s="33"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13"/>
      <c r="BE70" s="15">
        <f t="shared" si="3"/>
        <v>14</v>
      </c>
      <c r="BF70" s="23">
        <v>2502557</v>
      </c>
      <c r="BG70" s="20">
        <f t="shared" si="4"/>
        <v>0.5594278172285386</v>
      </c>
      <c r="BH70" s="11" t="str">
        <f t="shared" si="5"/>
        <v>Baixa</v>
      </c>
      <c r="BI70" s="26"/>
      <c r="BJ70" s="31"/>
      <c r="BK70" s="25"/>
    </row>
    <row r="71" spans="1:63" ht="15">
      <c r="A71" s="18">
        <v>310630</v>
      </c>
      <c r="B71" s="18" t="str">
        <f>VLOOKUP(C71,Plan1!$A:$XFD,4,FALSE)</f>
        <v>Coronel Fabriciano</v>
      </c>
      <c r="C71" s="19" t="s">
        <v>84</v>
      </c>
      <c r="D71" s="33">
        <v>3</v>
      </c>
      <c r="E71" s="33">
        <v>1</v>
      </c>
      <c r="F71" s="33">
        <v>7</v>
      </c>
      <c r="G71" s="33">
        <v>3</v>
      </c>
      <c r="H71" s="33">
        <v>3</v>
      </c>
      <c r="I71" s="33">
        <v>4</v>
      </c>
      <c r="J71" s="33">
        <v>5</v>
      </c>
      <c r="K71" s="33">
        <v>11</v>
      </c>
      <c r="L71" s="33">
        <v>11</v>
      </c>
      <c r="M71" s="33">
        <v>13</v>
      </c>
      <c r="N71" s="33">
        <v>4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13"/>
      <c r="BE71" s="15">
        <f t="shared" si="3"/>
        <v>65</v>
      </c>
      <c r="BF71" s="23">
        <v>25619</v>
      </c>
      <c r="BG71" s="20">
        <f t="shared" si="4"/>
        <v>253.71794371365002</v>
      </c>
      <c r="BH71" s="11" t="str">
        <f t="shared" si="5"/>
        <v>Média</v>
      </c>
      <c r="BI71" s="26"/>
      <c r="BJ71" s="31"/>
      <c r="BK71" s="25"/>
    </row>
    <row r="72" spans="1:63" ht="15">
      <c r="A72" s="18">
        <v>310640</v>
      </c>
      <c r="B72" s="18" t="str">
        <f>VLOOKUP(C72,Plan1!$A:$XFD,4,FALSE)</f>
        <v>Belo Horizonte</v>
      </c>
      <c r="C72" s="19" t="s">
        <v>85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  <c r="BI72" s="26"/>
      <c r="BJ72" s="31"/>
      <c r="BK72" s="25"/>
    </row>
    <row r="73" spans="1:63" ht="15">
      <c r="A73" s="18">
        <v>310650</v>
      </c>
      <c r="B73" s="18" t="str">
        <f>VLOOKUP(C73,Plan1!$A:$XFD,4,FALSE)</f>
        <v>Diamantina</v>
      </c>
      <c r="C73" s="19" t="s">
        <v>86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31"/>
      <c r="BK73" s="25"/>
    </row>
    <row r="74" spans="1:63" ht="15">
      <c r="A74" s="18">
        <v>310665</v>
      </c>
      <c r="B74" s="18" t="str">
        <f>VLOOKUP(C74,Plan1!$A:$XFD,4,FALSE)</f>
        <v>Montes Claros</v>
      </c>
      <c r="C74" s="19" t="s">
        <v>87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31"/>
      <c r="BK74" s="25"/>
    </row>
    <row r="75" spans="1:63" ht="15">
      <c r="A75" s="18">
        <v>310660</v>
      </c>
      <c r="B75" s="18" t="str">
        <f>VLOOKUP(C75,Plan1!$A:$XFD,4,FALSE)</f>
        <v>Teófilo Otoni</v>
      </c>
      <c r="C75" s="19" t="s">
        <v>88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31"/>
      <c r="BK75" s="25"/>
    </row>
    <row r="76" spans="1:63" ht="15">
      <c r="A76" s="18">
        <v>310670</v>
      </c>
      <c r="B76" s="18" t="str">
        <f>VLOOKUP(C76,Plan1!$A:$XFD,4,FALSE)</f>
        <v>Belo Horizonte</v>
      </c>
      <c r="C76" s="19" t="s">
        <v>89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13"/>
      <c r="BE76" s="15">
        <f t="shared" si="3"/>
        <v>0</v>
      </c>
      <c r="BF76" s="23">
        <v>417307</v>
      </c>
      <c r="BG76" s="20">
        <f t="shared" si="4"/>
        <v>0</v>
      </c>
      <c r="BH76" s="11" t="str">
        <f t="shared" si="5"/>
        <v>Silencioso</v>
      </c>
      <c r="BI76" s="26"/>
      <c r="BJ76" s="31"/>
      <c r="BK76" s="25"/>
    </row>
    <row r="77" spans="1:63" ht="15">
      <c r="A77" s="18">
        <v>310680</v>
      </c>
      <c r="B77" s="18" t="str">
        <f>VLOOKUP(C77,Plan1!$A:$XFD,4,FALSE)</f>
        <v>Juiz de Fora</v>
      </c>
      <c r="C77" s="19" t="s">
        <v>90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31"/>
      <c r="BK77" s="25"/>
    </row>
    <row r="78" spans="1:63" ht="15">
      <c r="A78" s="18">
        <v>310690</v>
      </c>
      <c r="B78" s="18" t="str">
        <f>VLOOKUP(C78,Plan1!$A:$XFD,4,FALSE)</f>
        <v>Juiz de Fora</v>
      </c>
      <c r="C78" s="19" t="s">
        <v>91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26"/>
      <c r="BJ78" s="31"/>
      <c r="BK78" s="25"/>
    </row>
    <row r="79" spans="1:63" ht="15">
      <c r="A79" s="18">
        <v>310700</v>
      </c>
      <c r="B79" s="18" t="str">
        <f>VLOOKUP(C79,Plan1!$A:$XFD,4,FALSE)</f>
        <v>Sete Lagoas</v>
      </c>
      <c r="C79" s="19" t="s">
        <v>92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31"/>
      <c r="BK79" s="25"/>
    </row>
    <row r="80" spans="1:63" ht="15">
      <c r="A80" s="18">
        <v>310710</v>
      </c>
      <c r="B80" s="18" t="str">
        <f>VLOOKUP(C80,Plan1!$A:$XFD,4,FALSE)</f>
        <v>Varginha</v>
      </c>
      <c r="C80" s="19" t="s">
        <v>93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31"/>
      <c r="BK80" s="25"/>
    </row>
    <row r="81" spans="1:63" ht="15">
      <c r="A81" s="18">
        <v>310720</v>
      </c>
      <c r="B81" s="18" t="str">
        <f>VLOOKUP(C81,Plan1!$A:$XFD,4,FALSE)</f>
        <v>Juiz de Fora</v>
      </c>
      <c r="C81" s="19" t="s">
        <v>94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31"/>
      <c r="BK81" s="25"/>
    </row>
    <row r="82" spans="1:63" ht="15">
      <c r="A82" s="18">
        <v>310730</v>
      </c>
      <c r="B82" s="18" t="str">
        <f>VLOOKUP(C82,Plan1!$A:$XFD,4,FALSE)</f>
        <v>Montes Claros</v>
      </c>
      <c r="C82" s="19" t="s">
        <v>95</v>
      </c>
      <c r="D82" s="33">
        <v>0</v>
      </c>
      <c r="E82" s="33">
        <v>0</v>
      </c>
      <c r="F82" s="33">
        <v>0</v>
      </c>
      <c r="G82" s="33">
        <v>1</v>
      </c>
      <c r="H82" s="33">
        <v>0</v>
      </c>
      <c r="I82" s="33">
        <v>0</v>
      </c>
      <c r="J82" s="33">
        <v>0</v>
      </c>
      <c r="K82" s="33">
        <v>0</v>
      </c>
      <c r="L82" s="33">
        <v>1</v>
      </c>
      <c r="M82" s="33">
        <v>0</v>
      </c>
      <c r="N82" s="33">
        <v>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13"/>
      <c r="BE82" s="15">
        <f t="shared" si="3"/>
        <v>2</v>
      </c>
      <c r="BF82" s="23">
        <v>49600</v>
      </c>
      <c r="BG82" s="20">
        <f t="shared" si="4"/>
        <v>4.032258064516129</v>
      </c>
      <c r="BH82" s="11" t="str">
        <f t="shared" si="5"/>
        <v>Baixa</v>
      </c>
      <c r="BI82" s="26"/>
      <c r="BJ82" s="31"/>
      <c r="BK82" s="25"/>
    </row>
    <row r="83" spans="1:63" ht="15">
      <c r="A83" s="18">
        <v>310740</v>
      </c>
      <c r="B83" s="18" t="str">
        <f>VLOOKUP(C83,Plan1!$A:$XFD,4,FALSE)</f>
        <v>Divinópolis</v>
      </c>
      <c r="C83" s="19" t="s">
        <v>96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31"/>
      <c r="BK83" s="25"/>
    </row>
    <row r="84" spans="1:63" ht="15">
      <c r="A84" s="18">
        <v>310750</v>
      </c>
      <c r="B84" s="18" t="str">
        <f>VLOOKUP(C84,Plan1!$A:$XFD,4,FALSE)</f>
        <v>Juiz de Fora</v>
      </c>
      <c r="C84" s="19" t="s">
        <v>97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31"/>
      <c r="BK84" s="25"/>
    </row>
    <row r="85" spans="1:63" ht="15">
      <c r="A85" s="18">
        <v>310760</v>
      </c>
      <c r="B85" s="18" t="str">
        <f>VLOOKUP(C85,Plan1!$A:$XFD,4,FALSE)</f>
        <v>Passos</v>
      </c>
      <c r="C85" s="19" t="s">
        <v>98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26"/>
      <c r="BJ85" s="31"/>
      <c r="BK85" s="25"/>
    </row>
    <row r="86" spans="1:63" ht="15">
      <c r="A86" s="18">
        <v>310770</v>
      </c>
      <c r="B86" s="18" t="str">
        <f>VLOOKUP(C86,Plan1!$A:$XFD,4,FALSE)</f>
        <v>Itabira</v>
      </c>
      <c r="C86" s="19" t="s">
        <v>99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31"/>
      <c r="BK86" s="25"/>
    </row>
    <row r="87" spans="1:63" ht="15">
      <c r="A87" s="18">
        <v>310780</v>
      </c>
      <c r="B87" s="18" t="str">
        <f>VLOOKUP(C87,Plan1!$A:$XFD,4,FALSE)</f>
        <v>Coronel Fabriciano</v>
      </c>
      <c r="C87" s="19" t="s">
        <v>100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31"/>
      <c r="BK87" s="25"/>
    </row>
    <row r="88" spans="1:63" ht="15">
      <c r="A88" s="18">
        <v>310790</v>
      </c>
      <c r="B88" s="18" t="str">
        <f>VLOOKUP(C88,Plan1!$A:$XFD,4,FALSE)</f>
        <v>Pouso Alegre</v>
      </c>
      <c r="C88" s="19" t="s">
        <v>101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31"/>
      <c r="BK88" s="25"/>
    </row>
    <row r="89" spans="1:63" ht="15">
      <c r="A89" s="18">
        <v>310800</v>
      </c>
      <c r="B89" s="18" t="str">
        <f>VLOOKUP(C89,Plan1!$A:$XFD,4,FALSE)</f>
        <v>São João Del Rei</v>
      </c>
      <c r="C89" s="19" t="s">
        <v>102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31"/>
      <c r="BK89" s="25"/>
    </row>
    <row r="90" spans="1:63" ht="15">
      <c r="A90" s="18">
        <v>310810</v>
      </c>
      <c r="B90" s="18" t="str">
        <f>VLOOKUP(C90,Plan1!$A:$XFD,4,FALSE)</f>
        <v>Belo Horizonte</v>
      </c>
      <c r="C90" s="19" t="s">
        <v>103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31"/>
      <c r="BK90" s="25"/>
    </row>
    <row r="91" spans="1:63" ht="15">
      <c r="A91" s="18">
        <v>310820</v>
      </c>
      <c r="B91" s="18" t="str">
        <f>VLOOKUP(C91,Plan1!$A:$XFD,4,FALSE)</f>
        <v>Unaí</v>
      </c>
      <c r="C91" s="19" t="s">
        <v>104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31"/>
      <c r="BK91" s="25"/>
    </row>
    <row r="92" spans="1:63" ht="15">
      <c r="A92" s="18">
        <v>310825</v>
      </c>
      <c r="B92" s="18" t="str">
        <f>VLOOKUP(C92,Plan1!$A:$XFD,4,FALSE)</f>
        <v>Januária</v>
      </c>
      <c r="C92" s="19" t="s">
        <v>105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31"/>
      <c r="BK92" s="25"/>
    </row>
    <row r="93" spans="1:63" ht="15">
      <c r="A93" s="18">
        <v>310830</v>
      </c>
      <c r="B93" s="18" t="str">
        <f>VLOOKUP(C93,Plan1!$A:$XFD,4,FALSE)</f>
        <v>Pouso Alegre</v>
      </c>
      <c r="C93" s="19" t="s">
        <v>106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31"/>
      <c r="BK93" s="25"/>
    </row>
    <row r="94" spans="1:63" ht="15">
      <c r="A94" s="18">
        <v>310840</v>
      </c>
      <c r="B94" s="18" t="str">
        <f>VLOOKUP(C94,Plan1!$A:$XFD,4,FALSE)</f>
        <v>Alfenas</v>
      </c>
      <c r="C94" s="19" t="s">
        <v>107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31"/>
      <c r="BK94" s="25"/>
    </row>
    <row r="95" spans="1:63" ht="15">
      <c r="A95" s="18">
        <v>310850</v>
      </c>
      <c r="B95" s="18" t="str">
        <f>VLOOKUP(C95,Plan1!$A:$XFD,4,FALSE)</f>
        <v>Montes Claros</v>
      </c>
      <c r="C95" s="19" t="s">
        <v>108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31"/>
      <c r="BK95" s="25"/>
    </row>
    <row r="96" spans="1:63" ht="15">
      <c r="A96" s="18">
        <v>310870</v>
      </c>
      <c r="B96" s="18" t="str">
        <f>VLOOKUP(C96,Plan1!$A:$XFD,4,FALSE)</f>
        <v>Ubá</v>
      </c>
      <c r="C96" s="19" t="s">
        <v>109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31"/>
      <c r="BK96" s="25"/>
    </row>
    <row r="97" spans="1:63" ht="15">
      <c r="A97" s="18">
        <v>310855</v>
      </c>
      <c r="B97" s="18" t="str">
        <f>VLOOKUP(C97,Plan1!$A:$XFD,4,FALSE)</f>
        <v>Patos de Minas</v>
      </c>
      <c r="C97" s="19" t="s">
        <v>110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31"/>
      <c r="BK97" s="25"/>
    </row>
    <row r="98" spans="1:63" ht="15">
      <c r="A98" s="18">
        <v>310860</v>
      </c>
      <c r="B98" s="18" t="str">
        <f>VLOOKUP(C98,Plan1!$A:$XFD,4,FALSE)</f>
        <v>Januária</v>
      </c>
      <c r="C98" s="19" t="s">
        <v>111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31"/>
      <c r="BK98" s="25"/>
    </row>
    <row r="99" spans="1:63" ht="15">
      <c r="A99" s="18">
        <v>310890</v>
      </c>
      <c r="B99" s="18" t="str">
        <f>VLOOKUP(C99,Plan1!$A:$XFD,4,FALSE)</f>
        <v>Pouso Alegre</v>
      </c>
      <c r="C99" s="19" t="s">
        <v>112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1</v>
      </c>
      <c r="K99" s="33">
        <v>0</v>
      </c>
      <c r="L99" s="33">
        <v>0</v>
      </c>
      <c r="M99" s="33">
        <v>0</v>
      </c>
      <c r="N99" s="33">
        <v>0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13"/>
      <c r="BE99" s="15">
        <f t="shared" si="3"/>
        <v>1</v>
      </c>
      <c r="BF99" s="23">
        <v>14934</v>
      </c>
      <c r="BG99" s="20">
        <f t="shared" si="4"/>
        <v>6.696129637069775</v>
      </c>
      <c r="BH99" s="11" t="str">
        <f t="shared" si="5"/>
        <v>Baixa</v>
      </c>
      <c r="BI99" s="26"/>
      <c r="BJ99" s="31"/>
      <c r="BK99" s="25"/>
    </row>
    <row r="100" spans="1:63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3">
        <v>0</v>
      </c>
      <c r="E100" s="33">
        <v>0</v>
      </c>
      <c r="F100" s="33">
        <v>0</v>
      </c>
      <c r="G100" s="33">
        <v>1</v>
      </c>
      <c r="H100" s="33">
        <v>1</v>
      </c>
      <c r="I100" s="33">
        <v>1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13"/>
      <c r="BE100" s="15">
        <f t="shared" si="3"/>
        <v>3</v>
      </c>
      <c r="BF100" s="23">
        <v>5045</v>
      </c>
      <c r="BG100" s="20">
        <f t="shared" si="4"/>
        <v>59.46481665014867</v>
      </c>
      <c r="BH100" s="11" t="str">
        <f t="shared" si="5"/>
        <v>Baixa</v>
      </c>
      <c r="BI100" s="26"/>
      <c r="BJ100" s="31"/>
      <c r="BK100" s="25"/>
    </row>
    <row r="101" spans="1:63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13"/>
      <c r="BE101" s="15">
        <f t="shared" si="3"/>
        <v>0</v>
      </c>
      <c r="BF101" s="23">
        <v>37857</v>
      </c>
      <c r="BG101" s="20">
        <f t="shared" si="4"/>
        <v>0</v>
      </c>
      <c r="BH101" s="11" t="str">
        <f t="shared" si="5"/>
        <v>Silencioso</v>
      </c>
      <c r="BI101" s="26"/>
      <c r="BJ101" s="31"/>
      <c r="BK101" s="25"/>
    </row>
    <row r="102" spans="1:63" ht="15">
      <c r="A102" s="18">
        <v>310910</v>
      </c>
      <c r="B102" s="18" t="str">
        <f>VLOOKUP(C102,Plan1!$A:$XFD,4,FALSE)</f>
        <v>Pouso Alegre</v>
      </c>
      <c r="C102" s="19" t="s">
        <v>115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31"/>
      <c r="BK102" s="25"/>
    </row>
    <row r="103" spans="1:63" ht="15">
      <c r="A103" s="18">
        <v>310920</v>
      </c>
      <c r="B103" s="18" t="str">
        <f>VLOOKUP(C103,Plan1!$A:$XFD,4,FALSE)</f>
        <v>Sete Lagoas</v>
      </c>
      <c r="C103" s="19" t="s">
        <v>116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31"/>
      <c r="BK103" s="25"/>
    </row>
    <row r="104" spans="1:63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1</v>
      </c>
      <c r="K104" s="33">
        <v>0</v>
      </c>
      <c r="L104" s="33">
        <v>0</v>
      </c>
      <c r="M104" s="33">
        <v>0</v>
      </c>
      <c r="N104" s="33">
        <v>0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13"/>
      <c r="BE104" s="15">
        <f t="shared" si="3"/>
        <v>1</v>
      </c>
      <c r="BF104" s="23">
        <v>4134</v>
      </c>
      <c r="BG104" s="20">
        <f t="shared" si="4"/>
        <v>24.189646831156264</v>
      </c>
      <c r="BH104" s="11" t="str">
        <f t="shared" si="5"/>
        <v>Baixa</v>
      </c>
      <c r="BI104" s="26"/>
      <c r="BJ104" s="31"/>
      <c r="BK104" s="25"/>
    </row>
    <row r="105" spans="1:63" ht="15">
      <c r="A105" s="18">
        <v>310930</v>
      </c>
      <c r="B105" s="18" t="str">
        <f>VLOOKUP(C105,Plan1!$A:$XFD,4,FALSE)</f>
        <v>Unaí</v>
      </c>
      <c r="C105" s="19" t="s">
        <v>118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31"/>
      <c r="BK105" s="25"/>
    </row>
    <row r="106" spans="1:63" ht="15">
      <c r="A106" s="18">
        <v>310940</v>
      </c>
      <c r="B106" s="18" t="str">
        <f>VLOOKUP(C106,Plan1!$A:$XFD,4,FALSE)</f>
        <v>Pirapora</v>
      </c>
      <c r="C106" s="19" t="s">
        <v>119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26"/>
      <c r="BJ106" s="31"/>
      <c r="BK106" s="25"/>
    </row>
    <row r="107" spans="1:63" ht="15">
      <c r="A107" s="18">
        <v>310945</v>
      </c>
      <c r="B107" s="18" t="str">
        <f>VLOOKUP(C107,Plan1!$A:$XFD,4,FALSE)</f>
        <v>Unaí</v>
      </c>
      <c r="C107" s="19" t="s">
        <v>120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26"/>
      <c r="BJ107" s="31"/>
      <c r="BK107" s="25"/>
    </row>
    <row r="108" spans="1:63" ht="15">
      <c r="A108" s="18">
        <v>310950</v>
      </c>
      <c r="B108" s="18" t="str">
        <f>VLOOKUP(C108,Plan1!$A:$XFD,4,FALSE)</f>
        <v>Alfenas</v>
      </c>
      <c r="C108" s="19" t="s">
        <v>121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31"/>
      <c r="BK108" s="25"/>
    </row>
    <row r="109" spans="1:63" ht="15">
      <c r="A109" s="18">
        <v>310960</v>
      </c>
      <c r="B109" s="18" t="str">
        <f>VLOOKUP(C109,Plan1!$A:$XFD,4,FALSE)</f>
        <v>Sete Lagoas</v>
      </c>
      <c r="C109" s="19" t="s">
        <v>122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31"/>
      <c r="BK109" s="25"/>
    </row>
    <row r="110" spans="1:63" ht="15">
      <c r="A110" s="18">
        <v>310970</v>
      </c>
      <c r="B110" s="18" t="str">
        <f>VLOOKUP(C110,Plan1!$A:$XFD,4,FALSE)</f>
        <v>Pouso Alegre</v>
      </c>
      <c r="C110" s="19" t="s">
        <v>123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31"/>
      <c r="BK110" s="25"/>
    </row>
    <row r="111" spans="1:63" ht="15">
      <c r="A111" s="18">
        <v>310270</v>
      </c>
      <c r="B111" s="18" t="str">
        <f>VLOOKUP(C111,Plan1!$A:$XFD,4,FALSE)</f>
        <v>Pedra Azul</v>
      </c>
      <c r="C111" s="19" t="s">
        <v>124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31"/>
      <c r="BK111" s="25"/>
    </row>
    <row r="112" spans="1:63" ht="15">
      <c r="A112" s="18">
        <v>310980</v>
      </c>
      <c r="B112" s="18" t="str">
        <f>VLOOKUP(C112,Plan1!$A:$XFD,4,FALSE)</f>
        <v>Ituiutaba</v>
      </c>
      <c r="C112" s="19" t="s">
        <v>125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31"/>
      <c r="BK112" s="25"/>
    </row>
    <row r="113" spans="1:63" ht="15">
      <c r="A113" s="18">
        <v>310990</v>
      </c>
      <c r="B113" s="18" t="str">
        <f>VLOOKUP(C113,Plan1!$A:$XFD,4,FALSE)</f>
        <v>Sete Lagoas</v>
      </c>
      <c r="C113" s="19" t="s">
        <v>126</v>
      </c>
      <c r="D113" s="33">
        <v>0</v>
      </c>
      <c r="E113" s="33">
        <v>0</v>
      </c>
      <c r="F113" s="33">
        <v>0</v>
      </c>
      <c r="G113" s="33">
        <v>1</v>
      </c>
      <c r="H113" s="33">
        <v>0</v>
      </c>
      <c r="I113" s="33">
        <v>1</v>
      </c>
      <c r="J113" s="33">
        <v>1</v>
      </c>
      <c r="K113" s="33">
        <v>0</v>
      </c>
      <c r="L113" s="33">
        <v>0</v>
      </c>
      <c r="M113" s="33">
        <v>0</v>
      </c>
      <c r="N113" s="33">
        <v>0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13"/>
      <c r="BE113" s="15">
        <f t="shared" si="3"/>
        <v>3</v>
      </c>
      <c r="BF113" s="23">
        <v>11170</v>
      </c>
      <c r="BG113" s="20">
        <f t="shared" si="4"/>
        <v>26.857654431512984</v>
      </c>
      <c r="BH113" s="11" t="str">
        <f t="shared" si="5"/>
        <v>Baixa</v>
      </c>
      <c r="BI113" s="26"/>
      <c r="BJ113" s="31"/>
      <c r="BK113" s="25"/>
    </row>
    <row r="114" spans="1:63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  <c r="BI114" s="26"/>
      <c r="BJ114" s="31"/>
      <c r="BK114" s="25"/>
    </row>
    <row r="115" spans="1:63" ht="15">
      <c r="A115" s="18">
        <v>311010</v>
      </c>
      <c r="B115" s="18" t="str">
        <f>VLOOKUP(C115,Plan1!$A:$XFD,4,FALSE)</f>
        <v>Manhumirim</v>
      </c>
      <c r="C115" s="19" t="s">
        <v>128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31"/>
      <c r="BK115" s="25"/>
    </row>
    <row r="116" spans="1:63" ht="15">
      <c r="A116" s="18">
        <v>311020</v>
      </c>
      <c r="B116" s="18" t="str">
        <f>VLOOKUP(C116,Plan1!$A:$XFD,4,FALSE)</f>
        <v>Ponte Nova</v>
      </c>
      <c r="C116" s="19" t="s">
        <v>129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31"/>
      <c r="BK116" s="25"/>
    </row>
    <row r="117" spans="1:63" ht="15">
      <c r="A117" s="18">
        <v>311030</v>
      </c>
      <c r="B117" s="18" t="str">
        <f>VLOOKUP(C117,Plan1!$A:$XFD,4,FALSE)</f>
        <v>Pouso Alegre</v>
      </c>
      <c r="C117" s="19" t="s">
        <v>130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31"/>
      <c r="BK117" s="25"/>
    </row>
    <row r="118" spans="1:63" ht="15">
      <c r="A118" s="18">
        <v>311040</v>
      </c>
      <c r="B118" s="18" t="str">
        <f>VLOOKUP(C118,Plan1!$A:$XFD,4,FALSE)</f>
        <v>Divinópolis</v>
      </c>
      <c r="C118" s="19" t="s">
        <v>131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31"/>
      <c r="BK118" s="25"/>
    </row>
    <row r="119" spans="1:63" ht="15">
      <c r="A119" s="18">
        <v>311050</v>
      </c>
      <c r="B119" s="18" t="str">
        <f>VLOOKUP(C119,Plan1!$A:$XFD,4,FALSE)</f>
        <v>Pouso Alegre</v>
      </c>
      <c r="C119" s="19" t="s">
        <v>132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31"/>
      <c r="BK119" s="25"/>
    </row>
    <row r="120" spans="1:63" ht="15">
      <c r="A120" s="18">
        <v>311060</v>
      </c>
      <c r="B120" s="18" t="str">
        <f>VLOOKUP(C120,Plan1!$A:$XFD,4,FALSE)</f>
        <v>Pouso Alegre</v>
      </c>
      <c r="C120" s="19" t="s">
        <v>133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31"/>
      <c r="BK120" s="25"/>
    </row>
    <row r="121" spans="1:63" ht="15">
      <c r="A121" s="18">
        <v>311070</v>
      </c>
      <c r="B121" s="18" t="str">
        <f>VLOOKUP(C121,Plan1!$A:$XFD,4,FALSE)</f>
        <v>Varginha</v>
      </c>
      <c r="C121" s="19" t="s">
        <v>134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31"/>
      <c r="BK121" s="25"/>
    </row>
    <row r="122" spans="1:63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  <c r="BI122" s="26"/>
      <c r="BJ122" s="31"/>
      <c r="BK122" s="25"/>
    </row>
    <row r="123" spans="1:63" ht="15">
      <c r="A123" s="18">
        <v>311090</v>
      </c>
      <c r="B123" s="18" t="str">
        <f>VLOOKUP(C123,Plan1!$A:$XFD,4,FALSE)</f>
        <v>Varginha</v>
      </c>
      <c r="C123" s="19" t="s">
        <v>136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31"/>
      <c r="BK123" s="25"/>
    </row>
    <row r="124" spans="1:63" ht="15">
      <c r="A124" s="18">
        <v>311100</v>
      </c>
      <c r="B124" s="18" t="str">
        <f>VLOOKUP(C124,Plan1!$A:$XFD,4,FALSE)</f>
        <v>Alfenas</v>
      </c>
      <c r="C124" s="19" t="s">
        <v>137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31"/>
      <c r="BK124" s="25"/>
    </row>
    <row r="125" spans="1:63" ht="15">
      <c r="A125" s="18">
        <v>311110</v>
      </c>
      <c r="B125" s="18" t="str">
        <f>VLOOKUP(C125,Plan1!$A:$XFD,4,FALSE)</f>
        <v>Ituiutaba</v>
      </c>
      <c r="C125" s="19" t="s">
        <v>138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31"/>
      <c r="BK125" s="25"/>
    </row>
    <row r="126" spans="1:63" ht="15">
      <c r="A126" s="18">
        <v>311115</v>
      </c>
      <c r="B126" s="18" t="str">
        <f>VLOOKUP(C126,Plan1!$A:$XFD,4,FALSE)</f>
        <v>Januária</v>
      </c>
      <c r="C126" s="19" t="s">
        <v>139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31"/>
      <c r="BK126" s="25"/>
    </row>
    <row r="127" spans="1:63" ht="15">
      <c r="A127" s="18">
        <v>311120</v>
      </c>
      <c r="B127" s="18" t="str">
        <f>VLOOKUP(C127,Plan1!$A:$XFD,4,FALSE)</f>
        <v>Divinópolis</v>
      </c>
      <c r="C127" s="19" t="s">
        <v>140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31"/>
      <c r="BK127" s="25"/>
    </row>
    <row r="128" spans="1:63" ht="15">
      <c r="A128" s="18">
        <v>311130</v>
      </c>
      <c r="B128" s="18" t="str">
        <f>VLOOKUP(C128,Plan1!$A:$XFD,4,FALSE)</f>
        <v>Alfenas</v>
      </c>
      <c r="C128" s="19" t="s">
        <v>141</v>
      </c>
      <c r="D128" s="33">
        <v>0</v>
      </c>
      <c r="E128" s="33">
        <v>0</v>
      </c>
      <c r="F128" s="33">
        <v>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26"/>
      <c r="BJ128" s="31"/>
      <c r="BK128" s="25"/>
    </row>
    <row r="129" spans="1:63" ht="15">
      <c r="A129" s="18">
        <v>311140</v>
      </c>
      <c r="B129" s="18" t="str">
        <f>VLOOKUP(C129,Plan1!$A:$XFD,4,FALSE)</f>
        <v>Uberaba</v>
      </c>
      <c r="C129" s="19" t="s">
        <v>142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31"/>
      <c r="BK129" s="25"/>
    </row>
    <row r="130" spans="1:63" ht="15">
      <c r="A130" s="18">
        <v>311150</v>
      </c>
      <c r="B130" s="18" t="str">
        <f>VLOOKUP(C130,Plan1!$A:$XFD,4,FALSE)</f>
        <v>Uberaba</v>
      </c>
      <c r="C130" s="19" t="s">
        <v>143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31"/>
      <c r="BK130" s="25"/>
    </row>
    <row r="131" spans="1:63" ht="15">
      <c r="A131" s="18">
        <v>311160</v>
      </c>
      <c r="B131" s="18" t="str">
        <f>VLOOKUP(C131,Plan1!$A:$XFD,4,FALSE)</f>
        <v>Alfenas</v>
      </c>
      <c r="C131" s="19" t="s">
        <v>144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31"/>
      <c r="BK131" s="25"/>
    </row>
    <row r="132" spans="1:63" ht="15">
      <c r="A132" s="18">
        <v>311190</v>
      </c>
      <c r="B132" s="18" t="str">
        <f>VLOOKUP(C132,Plan1!$A:$XFD,4,FALSE)</f>
        <v>Divinópolis</v>
      </c>
      <c r="C132" s="19" t="s">
        <v>145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31"/>
      <c r="BK132" s="25"/>
    </row>
    <row r="133" spans="1:63" ht="15">
      <c r="A133" s="18">
        <v>311170</v>
      </c>
      <c r="B133" s="18" t="str">
        <f>VLOOKUP(C133,Plan1!$A:$XFD,4,FALSE)</f>
        <v>Ponte Nova</v>
      </c>
      <c r="C133" s="19" t="s">
        <v>146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1"/>
      <c r="BK133" s="25"/>
    </row>
    <row r="134" spans="1:63" ht="15">
      <c r="A134" s="18">
        <v>311180</v>
      </c>
      <c r="B134" s="18" t="str">
        <f>VLOOKUP(C134,Plan1!$A:$XFD,4,FALSE)</f>
        <v>Ituiutaba</v>
      </c>
      <c r="C134" s="19" t="s">
        <v>147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31"/>
      <c r="BK134" s="25"/>
    </row>
    <row r="135" spans="1:63" ht="15">
      <c r="A135" s="18">
        <v>311200</v>
      </c>
      <c r="B135" s="18" t="str">
        <f>VLOOKUP(C135,Plan1!$A:$XFD,4,FALSE)</f>
        <v>Divinópolis</v>
      </c>
      <c r="C135" s="19" t="s">
        <v>148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26"/>
      <c r="BJ135" s="31"/>
      <c r="BK135" s="25"/>
    </row>
    <row r="136" spans="1:63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31"/>
      <c r="BK136" s="25"/>
    </row>
    <row r="137" spans="1:63" ht="15">
      <c r="A137" s="18">
        <v>311210</v>
      </c>
      <c r="B137" s="18" t="str">
        <f>VLOOKUP(C137,Plan1!$A:$XFD,4,FALSE)</f>
        <v>Manhumirim</v>
      </c>
      <c r="C137" s="19" t="s">
        <v>150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31"/>
      <c r="BK137" s="25"/>
    </row>
    <row r="138" spans="1:63" ht="15">
      <c r="A138" s="18">
        <v>311220</v>
      </c>
      <c r="B138" s="18" t="str">
        <f>VLOOKUP(C138,Plan1!$A:$XFD,4,FALSE)</f>
        <v>Barbacena</v>
      </c>
      <c r="C138" s="19" t="s">
        <v>151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31"/>
      <c r="BK138" s="25"/>
    </row>
    <row r="139" spans="1:63" ht="15">
      <c r="A139" s="18">
        <v>311230</v>
      </c>
      <c r="B139" s="18" t="str">
        <f>VLOOKUP(C139,Plan1!$A:$XFD,4,FALSE)</f>
        <v>Diamantina</v>
      </c>
      <c r="C139" s="19" t="s">
        <v>152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26"/>
      <c r="BJ139" s="31"/>
      <c r="BK139" s="25"/>
    </row>
    <row r="140" spans="1:63" ht="15">
      <c r="A140" s="18">
        <v>311240</v>
      </c>
      <c r="B140" s="18" t="str">
        <f>VLOOKUP(C140,Plan1!$A:$XFD,4,FALSE)</f>
        <v>Passos</v>
      </c>
      <c r="C140" s="19" t="s">
        <v>153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31"/>
      <c r="BK140" s="25"/>
    </row>
    <row r="141" spans="1:63" ht="15">
      <c r="A141" s="18">
        <v>311250</v>
      </c>
      <c r="B141" s="18" t="str">
        <f>VLOOKUP(C141,Plan1!$A:$XFD,4,FALSE)</f>
        <v>Sete Lagoas</v>
      </c>
      <c r="C141" s="19" t="s">
        <v>154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31"/>
      <c r="BK141" s="25"/>
    </row>
    <row r="142" spans="1:63" ht="15">
      <c r="A142" s="18">
        <v>311260</v>
      </c>
      <c r="B142" s="18" t="str">
        <f>VLOOKUP(C142,Plan1!$A:$XFD,4,FALSE)</f>
        <v>Ituiutaba</v>
      </c>
      <c r="C142" s="19" t="s">
        <v>155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31"/>
      <c r="BK142" s="25"/>
    </row>
    <row r="143" spans="1:63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  <c r="BI143" s="26"/>
      <c r="BJ143" s="31"/>
      <c r="BK143" s="25"/>
    </row>
    <row r="144" spans="1:63" ht="15">
      <c r="A144" s="18">
        <v>311270</v>
      </c>
      <c r="B144" s="18" t="str">
        <f>VLOOKUP(C144,Plan1!$A:$XFD,4,FALSE)</f>
        <v>Montes Claros</v>
      </c>
      <c r="C144" s="19" t="s">
        <v>157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26"/>
      <c r="BJ144" s="31"/>
      <c r="BK144" s="25"/>
    </row>
    <row r="145" spans="1:63" ht="15">
      <c r="A145" s="18">
        <v>311280</v>
      </c>
      <c r="B145" s="18" t="str">
        <f>VLOOKUP(C145,Plan1!$A:$XFD,4,FALSE)</f>
        <v>Passos</v>
      </c>
      <c r="C145" s="19" t="s">
        <v>158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26"/>
      <c r="BJ145" s="31"/>
      <c r="BK145" s="25"/>
    </row>
    <row r="146" spans="1:63" ht="15">
      <c r="A146" s="18">
        <v>311290</v>
      </c>
      <c r="B146" s="18" t="str">
        <f>VLOOKUP(C146,Plan1!$A:$XFD,4,FALSE)</f>
        <v>Manhumirim</v>
      </c>
      <c r="C146" s="19" t="s">
        <v>159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31"/>
      <c r="BK146" s="25"/>
    </row>
    <row r="147" spans="1:63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  <c r="BI147" s="26"/>
      <c r="BJ147" s="31"/>
      <c r="BK147" s="25"/>
    </row>
    <row r="148" spans="1:63" ht="15">
      <c r="A148" s="18">
        <v>311310</v>
      </c>
      <c r="B148" s="18" t="str">
        <f>VLOOKUP(C148,Plan1!$A:$XFD,4,FALSE)</f>
        <v>Barbacena</v>
      </c>
      <c r="C148" s="19" t="s">
        <v>161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31"/>
      <c r="BK148" s="25"/>
    </row>
    <row r="149" spans="1:63" ht="15">
      <c r="A149" s="18">
        <v>311320</v>
      </c>
      <c r="B149" s="18" t="str">
        <f>VLOOKUP(C149,Plan1!$A:$XFD,4,FALSE)</f>
        <v>Barbacena</v>
      </c>
      <c r="C149" s="19" t="s">
        <v>162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31"/>
      <c r="BK149" s="25"/>
    </row>
    <row r="150" spans="1:63" ht="15">
      <c r="A150" s="18">
        <v>311330</v>
      </c>
      <c r="B150" s="18" t="str">
        <f>VLOOKUP(C150,Plan1!$A:$XFD,4,FALSE)</f>
        <v>Manhumirim</v>
      </c>
      <c r="C150" s="19" t="s">
        <v>163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31"/>
      <c r="BK150" s="25"/>
    </row>
    <row r="151" spans="1:63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3">
        <v>1</v>
      </c>
      <c r="E151" s="33">
        <v>0</v>
      </c>
      <c r="F151" s="33">
        <v>0</v>
      </c>
      <c r="G151" s="33">
        <v>0</v>
      </c>
      <c r="H151" s="33">
        <v>1</v>
      </c>
      <c r="I151" s="33">
        <v>0</v>
      </c>
      <c r="J151" s="33">
        <v>0</v>
      </c>
      <c r="K151" s="33">
        <v>1</v>
      </c>
      <c r="L151" s="33">
        <v>2</v>
      </c>
      <c r="M151" s="33">
        <v>0</v>
      </c>
      <c r="N151" s="33">
        <v>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13"/>
      <c r="BE151" s="15">
        <f t="shared" si="6"/>
        <v>5</v>
      </c>
      <c r="BF151" s="23">
        <v>90782</v>
      </c>
      <c r="BG151" s="20">
        <f t="shared" si="7"/>
        <v>5.50769976427045</v>
      </c>
      <c r="BH151" s="11" t="str">
        <f t="shared" si="8"/>
        <v>Baixa</v>
      </c>
      <c r="BI151" s="26"/>
      <c r="BJ151" s="31"/>
      <c r="BK151" s="25"/>
    </row>
    <row r="152" spans="1:63" ht="15">
      <c r="A152" s="18">
        <v>311350</v>
      </c>
      <c r="B152" s="18" t="str">
        <f>VLOOKUP(C152,Plan1!$A:$XFD,4,FALSE)</f>
        <v>Diamantina</v>
      </c>
      <c r="C152" s="19" t="s">
        <v>165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31"/>
      <c r="BK152" s="25"/>
    </row>
    <row r="153" spans="1:63" ht="15">
      <c r="A153" s="18">
        <v>311360</v>
      </c>
      <c r="B153" s="18" t="str">
        <f>VLOOKUP(C153,Plan1!$A:$XFD,4,FALSE)</f>
        <v>Pouso Alegre</v>
      </c>
      <c r="C153" s="19" t="s">
        <v>166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31"/>
      <c r="BK153" s="25"/>
    </row>
    <row r="154" spans="1:63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3">
        <v>0</v>
      </c>
      <c r="E154" s="33">
        <v>0</v>
      </c>
      <c r="F154" s="33">
        <v>0</v>
      </c>
      <c r="G154" s="33">
        <v>2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13"/>
      <c r="BE154" s="15">
        <f t="shared" si="6"/>
        <v>2</v>
      </c>
      <c r="BF154" s="23">
        <v>19971</v>
      </c>
      <c r="BG154" s="20">
        <f t="shared" si="7"/>
        <v>10.014521055530519</v>
      </c>
      <c r="BH154" s="11" t="str">
        <f t="shared" si="8"/>
        <v>Baixa</v>
      </c>
      <c r="BI154" s="26"/>
      <c r="BJ154" s="31"/>
      <c r="BK154" s="25"/>
    </row>
    <row r="155" spans="1:63" ht="15">
      <c r="A155" s="18">
        <v>311380</v>
      </c>
      <c r="B155" s="18" t="str">
        <f>VLOOKUP(C155,Plan1!$A:$XFD,4,FALSE)</f>
        <v>Itabira</v>
      </c>
      <c r="C155" s="19" t="s">
        <v>168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26"/>
      <c r="BJ155" s="31"/>
      <c r="BK155" s="25"/>
    </row>
    <row r="156" spans="1:63" ht="15">
      <c r="A156" s="18">
        <v>311390</v>
      </c>
      <c r="B156" s="18" t="str">
        <f>VLOOKUP(C156,Plan1!$A:$XFD,4,FALSE)</f>
        <v>Varginha</v>
      </c>
      <c r="C156" s="19" t="s">
        <v>169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31"/>
      <c r="BK156" s="25"/>
    </row>
    <row r="157" spans="1:63" ht="15">
      <c r="A157" s="18">
        <v>311400</v>
      </c>
      <c r="B157" s="18" t="str">
        <f>VLOOKUP(C157,Plan1!$A:$XFD,4,FALSE)</f>
        <v>Divinópolis</v>
      </c>
      <c r="C157" s="19" t="s">
        <v>170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31"/>
      <c r="BK157" s="25"/>
    </row>
    <row r="158" spans="1:63" ht="15">
      <c r="A158" s="18">
        <v>311410</v>
      </c>
      <c r="B158" s="18" t="str">
        <f>VLOOKUP(C158,Plan1!$A:$XFD,4,FALSE)</f>
        <v>Varginha</v>
      </c>
      <c r="C158" s="19" t="s">
        <v>171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26"/>
      <c r="BJ158" s="31"/>
      <c r="BK158" s="25"/>
    </row>
    <row r="159" spans="1:63" ht="15">
      <c r="A159" s="18">
        <v>311420</v>
      </c>
      <c r="B159" s="18" t="str">
        <f>VLOOKUP(C159,Plan1!$A:$XFD,4,FALSE)</f>
        <v>Divinópolis</v>
      </c>
      <c r="C159" s="19" t="s">
        <v>172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31"/>
      <c r="BK159" s="25"/>
    </row>
    <row r="160" spans="1:63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31"/>
      <c r="BK160" s="25"/>
    </row>
    <row r="161" spans="1:63" ht="15">
      <c r="A161" s="18">
        <v>311440</v>
      </c>
      <c r="B161" s="18" t="str">
        <f>VLOOKUP(C161,Plan1!$A:$XFD,4,FALSE)</f>
        <v>Alfenas</v>
      </c>
      <c r="C161" s="19" t="s">
        <v>174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31"/>
      <c r="BK161" s="25"/>
    </row>
    <row r="162" spans="1:63" ht="15">
      <c r="A162" s="18">
        <v>311450</v>
      </c>
      <c r="B162" s="18" t="str">
        <f>VLOOKUP(C162,Plan1!$A:$XFD,4,FALSE)</f>
        <v>Divinópolis</v>
      </c>
      <c r="C162" s="19" t="s">
        <v>175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31"/>
      <c r="BK162" s="25"/>
    </row>
    <row r="163" spans="1:63" ht="15">
      <c r="A163" s="18">
        <v>311455</v>
      </c>
      <c r="B163" s="18" t="str">
        <f>VLOOKUP(C163,Plan1!$A:$XFD,4,FALSE)</f>
        <v>Uberaba</v>
      </c>
      <c r="C163" s="19" t="s">
        <v>176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31"/>
      <c r="BK163" s="25"/>
    </row>
    <row r="164" spans="1:63" ht="15">
      <c r="A164" s="18">
        <v>311460</v>
      </c>
      <c r="B164" s="18" t="str">
        <f>VLOOKUP(C164,Plan1!$A:$XFD,4,FALSE)</f>
        <v>Varginha</v>
      </c>
      <c r="C164" s="19" t="s">
        <v>177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31"/>
      <c r="BK164" s="25"/>
    </row>
    <row r="165" spans="1:63" ht="15">
      <c r="A165" s="18">
        <v>311470</v>
      </c>
      <c r="B165" s="18" t="str">
        <f>VLOOKUP(C165,Plan1!$A:$XFD,4,FALSE)</f>
        <v>Alfenas</v>
      </c>
      <c r="C165" s="19" t="s">
        <v>178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31"/>
      <c r="BK165" s="25"/>
    </row>
    <row r="166" spans="1:63" ht="15">
      <c r="A166" s="18">
        <v>311480</v>
      </c>
      <c r="B166" s="18" t="str">
        <f>VLOOKUP(C166,Plan1!$A:$XFD,4,FALSE)</f>
        <v>Varginha</v>
      </c>
      <c r="C166" s="19" t="s">
        <v>179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31"/>
      <c r="BK166" s="25"/>
    </row>
    <row r="167" spans="1:63" ht="15">
      <c r="A167" s="18">
        <v>311490</v>
      </c>
      <c r="B167" s="18" t="str">
        <f>VLOOKUP(C167,Plan1!$A:$XFD,4,FALSE)</f>
        <v>Barbacena</v>
      </c>
      <c r="C167" s="19" t="s">
        <v>180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31"/>
      <c r="BK167" s="25"/>
    </row>
    <row r="168" spans="1:63" ht="15">
      <c r="A168" s="18">
        <v>311500</v>
      </c>
      <c r="B168" s="18" t="str">
        <f>VLOOKUP(C168,Plan1!$A:$XFD,4,FALSE)</f>
        <v>Uberlândia</v>
      </c>
      <c r="C168" s="19" t="s">
        <v>181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31"/>
      <c r="BK168" s="25"/>
    </row>
    <row r="169" spans="1:63" ht="15">
      <c r="A169" s="18">
        <v>311510</v>
      </c>
      <c r="B169" s="18" t="str">
        <f>VLOOKUP(C169,Plan1!$A:$XFD,4,FALSE)</f>
        <v>Passos</v>
      </c>
      <c r="C169" s="19" t="s">
        <v>182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31"/>
      <c r="BK169" s="25"/>
    </row>
    <row r="170" spans="1:63" ht="15">
      <c r="A170" s="18">
        <v>311530</v>
      </c>
      <c r="B170" s="18" t="str">
        <f>VLOOKUP(C170,Plan1!$A:$XFD,4,FALSE)</f>
        <v>Leopoldina</v>
      </c>
      <c r="C170" s="19" t="s">
        <v>183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  <c r="BI170" s="26"/>
      <c r="BJ170" s="31"/>
      <c r="BK170" s="25"/>
    </row>
    <row r="171" spans="1:63" ht="15">
      <c r="A171" s="18">
        <v>311535</v>
      </c>
      <c r="B171" s="18" t="str">
        <f>VLOOKUP(C171,Plan1!$A:$XFD,4,FALSE)</f>
        <v>Itabira</v>
      </c>
      <c r="C171" s="19" t="s">
        <v>184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31"/>
      <c r="BK171" s="25"/>
    </row>
    <row r="172" spans="1:63" ht="15">
      <c r="A172" s="18">
        <v>311540</v>
      </c>
      <c r="B172" s="18" t="str">
        <f>VLOOKUP(C172,Plan1!$A:$XFD,4,FALSE)</f>
        <v>Barbacena</v>
      </c>
      <c r="C172" s="19" t="s">
        <v>185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31"/>
      <c r="BK172" s="25"/>
    </row>
    <row r="173" spans="1:63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31"/>
      <c r="BK173" s="25"/>
    </row>
    <row r="174" spans="1:63" ht="15">
      <c r="A174" s="18">
        <v>311547</v>
      </c>
      <c r="B174" s="18" t="str">
        <f>VLOOKUP(C174,Plan1!$A:$XFD,4,FALSE)</f>
        <v>Montes Claros</v>
      </c>
      <c r="C174" s="19" t="s">
        <v>187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  <c r="BI174" s="26"/>
      <c r="BJ174" s="31"/>
      <c r="BK174" s="25"/>
    </row>
    <row r="175" spans="1:63" ht="15">
      <c r="A175" s="18">
        <v>311550</v>
      </c>
      <c r="B175" s="18" t="str">
        <f>VLOOKUP(C175,Plan1!$A:$XFD,4,FALSE)</f>
        <v>Varginha</v>
      </c>
      <c r="C175" s="19" t="s">
        <v>188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31"/>
      <c r="BK175" s="25"/>
    </row>
    <row r="176" spans="1:63" ht="15">
      <c r="A176" s="18">
        <v>311560</v>
      </c>
      <c r="B176" s="18" t="str">
        <f>VLOOKUP(C176,Plan1!$A:$XFD,4,FALSE)</f>
        <v>Sete Lagoas</v>
      </c>
      <c r="C176" s="19" t="s">
        <v>189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31"/>
      <c r="BK176" s="25"/>
    </row>
    <row r="177" spans="1:63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26"/>
      <c r="BJ177" s="31"/>
      <c r="BK177" s="25"/>
    </row>
    <row r="178" spans="1:63" ht="15">
      <c r="A178" s="18">
        <v>311580</v>
      </c>
      <c r="B178" s="18" t="str">
        <f>VLOOKUP(C178,Plan1!$A:$XFD,4,FALSE)</f>
        <v>Ituiutaba</v>
      </c>
      <c r="C178" s="19" t="s">
        <v>191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31"/>
      <c r="BK178" s="25"/>
    </row>
    <row r="179" spans="1:63" ht="15">
      <c r="A179" s="18">
        <v>311590</v>
      </c>
      <c r="B179" s="18" t="str">
        <f>VLOOKUP(C179,Plan1!$A:$XFD,4,FALSE)</f>
        <v>Juiz de Fora</v>
      </c>
      <c r="C179" s="19" t="s">
        <v>192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31"/>
      <c r="BK179" s="25"/>
    </row>
    <row r="180" spans="1:63" ht="15">
      <c r="A180" s="18">
        <v>311600</v>
      </c>
      <c r="B180" s="18" t="str">
        <f>VLOOKUP(C180,Plan1!$A:$XFD,4,FALSE)</f>
        <v>Manhumirim</v>
      </c>
      <c r="C180" s="19" t="s">
        <v>193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31"/>
      <c r="BK180" s="25"/>
    </row>
    <row r="181" spans="1:63" ht="15">
      <c r="A181" s="18">
        <v>311610</v>
      </c>
      <c r="B181" s="18" t="str">
        <f>VLOOKUP(C181,Plan1!$A:$XFD,4,FALSE)</f>
        <v>Diamantina</v>
      </c>
      <c r="C181" s="19" t="s">
        <v>194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31"/>
      <c r="BK181" s="25"/>
    </row>
    <row r="182" spans="1:63" ht="15">
      <c r="A182" s="18">
        <v>311615</v>
      </c>
      <c r="B182" s="18" t="str">
        <f>VLOOKUP(C182,Plan1!$A:$XFD,4,FALSE)</f>
        <v>Unaí</v>
      </c>
      <c r="C182" s="19" t="s">
        <v>195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31"/>
      <c r="BK182" s="25"/>
    </row>
    <row r="183" spans="1:63" ht="15">
      <c r="A183" s="18">
        <v>311620</v>
      </c>
      <c r="B183" s="18" t="str">
        <f>VLOOKUP(C183,Plan1!$A:$XFD,4,FALSE)</f>
        <v>Juiz de Fora</v>
      </c>
      <c r="C183" s="19" t="s">
        <v>196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31"/>
      <c r="BK183" s="25"/>
    </row>
    <row r="184" spans="1:63" ht="15">
      <c r="A184" s="18">
        <v>311630</v>
      </c>
      <c r="B184" s="18" t="str">
        <f>VLOOKUP(C184,Plan1!$A:$XFD,4,FALSE)</f>
        <v>Barbacena</v>
      </c>
      <c r="C184" s="19" t="s">
        <v>197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31"/>
      <c r="BK184" s="25"/>
    </row>
    <row r="185" spans="1:63" ht="15">
      <c r="A185" s="18">
        <v>311640</v>
      </c>
      <c r="B185" s="18" t="str">
        <f>VLOOKUP(C185,Plan1!$A:$XFD,4,FALSE)</f>
        <v>Passos</v>
      </c>
      <c r="C185" s="19" t="s">
        <v>198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31"/>
      <c r="BK185" s="25"/>
    </row>
    <row r="186" spans="1:63" ht="15">
      <c r="A186" s="18">
        <v>311650</v>
      </c>
      <c r="B186" s="18" t="str">
        <f>VLOOKUP(C186,Plan1!$A:$XFD,4,FALSE)</f>
        <v>Montes Claros</v>
      </c>
      <c r="C186" s="19" t="s">
        <v>199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31"/>
      <c r="BK186" s="25"/>
    </row>
    <row r="187" spans="1:63" ht="15">
      <c r="A187" s="18">
        <v>311660</v>
      </c>
      <c r="B187" s="18" t="str">
        <f>VLOOKUP(C187,Plan1!$A:$XFD,4,FALSE)</f>
        <v>Divinópolis</v>
      </c>
      <c r="C187" s="19" t="s">
        <v>200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  <c r="BI187" s="26"/>
      <c r="BJ187" s="31"/>
      <c r="BK187" s="25"/>
    </row>
    <row r="188" spans="1:63" ht="15">
      <c r="A188" s="18">
        <v>311670</v>
      </c>
      <c r="B188" s="18" t="str">
        <f>VLOOKUP(C188,Plan1!$A:$XFD,4,FALSE)</f>
        <v>Ubá</v>
      </c>
      <c r="C188" s="19" t="s">
        <v>201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31"/>
      <c r="BK188" s="25"/>
    </row>
    <row r="189" spans="1:63" ht="15">
      <c r="A189" s="18">
        <v>311680</v>
      </c>
      <c r="B189" s="18" t="str">
        <f>VLOOKUP(C189,Plan1!$A:$XFD,4,FALSE)</f>
        <v>Diamantina</v>
      </c>
      <c r="C189" s="19" t="s">
        <v>202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26"/>
      <c r="BJ189" s="31"/>
      <c r="BK189" s="25"/>
    </row>
    <row r="190" spans="1:63" ht="15">
      <c r="A190" s="18">
        <v>311690</v>
      </c>
      <c r="B190" s="18" t="str">
        <f>VLOOKUP(C190,Plan1!$A:$XFD,4,FALSE)</f>
        <v>Uberaba</v>
      </c>
      <c r="C190" s="19" t="s">
        <v>203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26"/>
      <c r="BJ190" s="31"/>
      <c r="BK190" s="25"/>
    </row>
    <row r="191" spans="1:63" ht="15">
      <c r="A191" s="18">
        <v>311700</v>
      </c>
      <c r="B191" s="18" t="str">
        <f>VLOOKUP(C191,Plan1!$A:$XFD,4,FALSE)</f>
        <v>Pedra Azul</v>
      </c>
      <c r="C191" s="19" t="s">
        <v>204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31"/>
      <c r="BK191" s="25"/>
    </row>
    <row r="192" spans="1:63" ht="15">
      <c r="A192" s="18">
        <v>311710</v>
      </c>
      <c r="B192" s="18" t="str">
        <f>VLOOKUP(C192,Plan1!$A:$XFD,4,FALSE)</f>
        <v>Alfenas</v>
      </c>
      <c r="C192" s="19" t="s">
        <v>205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31"/>
      <c r="BK192" s="25"/>
    </row>
    <row r="193" spans="1:63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31"/>
      <c r="BK193" s="25"/>
    </row>
    <row r="194" spans="1:63" ht="15">
      <c r="A194" s="18">
        <v>311730</v>
      </c>
      <c r="B194" s="18" t="str">
        <f>VLOOKUP(C194,Plan1!$A:$XFD,4,FALSE)</f>
        <v>Uberaba</v>
      </c>
      <c r="C194" s="19" t="s">
        <v>207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31"/>
      <c r="BK194" s="25"/>
    </row>
    <row r="195" spans="1:63" ht="15">
      <c r="A195" s="18">
        <v>311720</v>
      </c>
      <c r="B195" s="18" t="str">
        <f>VLOOKUP(C195,Plan1!$A:$XFD,4,FALSE)</f>
        <v>Pouso Alegre</v>
      </c>
      <c r="C195" s="19" t="s">
        <v>208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31"/>
      <c r="BK195" s="25"/>
    </row>
    <row r="196" spans="1:63" ht="15">
      <c r="A196" s="18">
        <v>311740</v>
      </c>
      <c r="B196" s="18" t="str">
        <f>VLOOKUP(C196,Plan1!$A:$XFD,4,FALSE)</f>
        <v>Manhumirim</v>
      </c>
      <c r="C196" s="19" t="s">
        <v>209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31"/>
      <c r="BK196" s="25"/>
    </row>
    <row r="197" spans="1:63" ht="15">
      <c r="A197" s="18">
        <v>311750</v>
      </c>
      <c r="B197" s="18" t="str">
        <f>VLOOKUP(C197,Plan1!$A:$XFD,4,FALSE)</f>
        <v>Itabira</v>
      </c>
      <c r="C197" s="19" t="s">
        <v>210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1"/>
      <c r="BK197" s="25"/>
    </row>
    <row r="198" spans="1:63" ht="15">
      <c r="A198" s="18">
        <v>311760</v>
      </c>
      <c r="B198" s="18" t="str">
        <f>VLOOKUP(C198,Plan1!$A:$XFD,4,FALSE)</f>
        <v>Divinópolis</v>
      </c>
      <c r="C198" s="19" t="s">
        <v>211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31"/>
      <c r="BK198" s="25"/>
    </row>
    <row r="199" spans="1:63" ht="15">
      <c r="A199" s="18">
        <v>311770</v>
      </c>
      <c r="B199" s="18" t="str">
        <f>VLOOKUP(C199,Plan1!$A:$XFD,4,FALSE)</f>
        <v>Varginha</v>
      </c>
      <c r="C199" s="19" t="s">
        <v>212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31"/>
      <c r="BK199" s="25"/>
    </row>
    <row r="200" spans="1:63" ht="15">
      <c r="A200" s="18">
        <v>311780</v>
      </c>
      <c r="B200" s="18" t="str">
        <f>VLOOKUP(C200,Plan1!$A:$XFD,4,FALSE)</f>
        <v>Pouso Alegre</v>
      </c>
      <c r="C200" s="19" t="s">
        <v>213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31"/>
      <c r="BK200" s="25"/>
    </row>
    <row r="201" spans="1:63" ht="15">
      <c r="A201" s="18">
        <v>311783</v>
      </c>
      <c r="B201" s="18" t="str">
        <f>VLOOKUP(C201,Plan1!$A:$XFD,4,FALSE)</f>
        <v>Januária</v>
      </c>
      <c r="C201" s="19" t="s">
        <v>214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31"/>
      <c r="BK201" s="25"/>
    </row>
    <row r="202" spans="1:63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31"/>
      <c r="BK202" s="25"/>
    </row>
    <row r="203" spans="1:63" ht="15">
      <c r="A203" s="18">
        <v>311790</v>
      </c>
      <c r="B203" s="18" t="str">
        <f>VLOOKUP(C203,Plan1!$A:$XFD,4,FALSE)</f>
        <v>Pouso Alegre</v>
      </c>
      <c r="C203" s="19" t="s">
        <v>216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31"/>
      <c r="BK203" s="25"/>
    </row>
    <row r="204" spans="1:63" ht="15">
      <c r="A204" s="18">
        <v>311800</v>
      </c>
      <c r="B204" s="18" t="str">
        <f>VLOOKUP(C204,Plan1!$A:$XFD,4,FALSE)</f>
        <v>Barbacena</v>
      </c>
      <c r="C204" s="19" t="s">
        <v>217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  <c r="BI204" s="26"/>
      <c r="BJ204" s="31"/>
      <c r="BK204" s="25"/>
    </row>
    <row r="205" spans="1:63" ht="15">
      <c r="A205" s="18">
        <v>311810</v>
      </c>
      <c r="B205" s="18" t="str">
        <f>VLOOKUP(C205,Plan1!$A:$XFD,4,FALSE)</f>
        <v>Diamantina</v>
      </c>
      <c r="C205" s="19" t="s">
        <v>218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31"/>
      <c r="BK205" s="25"/>
    </row>
    <row r="206" spans="1:63" ht="15">
      <c r="A206" s="18">
        <v>311820</v>
      </c>
      <c r="B206" s="18" t="str">
        <f>VLOOKUP(C206,Plan1!$A:$XFD,4,FALSE)</f>
        <v>Uberaba</v>
      </c>
      <c r="C206" s="19" t="s">
        <v>219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31"/>
      <c r="BK206" s="25"/>
    </row>
    <row r="207" spans="1:63" ht="15">
      <c r="A207" s="18">
        <v>311830</v>
      </c>
      <c r="B207" s="18" t="str">
        <f>VLOOKUP(C207,Plan1!$A:$XFD,4,FALSE)</f>
        <v>Barbacena</v>
      </c>
      <c r="C207" s="19" t="s">
        <v>220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26"/>
      <c r="BJ207" s="31"/>
      <c r="BK207" s="25"/>
    </row>
    <row r="208" spans="1:63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3">
        <v>0</v>
      </c>
      <c r="E208" s="33">
        <v>0</v>
      </c>
      <c r="F208" s="33">
        <v>0</v>
      </c>
      <c r="G208" s="33">
        <v>1</v>
      </c>
      <c r="H208" s="33">
        <v>1</v>
      </c>
      <c r="I208" s="33">
        <v>1</v>
      </c>
      <c r="J208" s="33">
        <v>1</v>
      </c>
      <c r="K208" s="33">
        <v>0</v>
      </c>
      <c r="L208" s="33">
        <v>0</v>
      </c>
      <c r="M208" s="33">
        <v>0</v>
      </c>
      <c r="N208" s="33">
        <v>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13"/>
      <c r="BE208" s="15">
        <f t="shared" si="9"/>
        <v>4</v>
      </c>
      <c r="BF208" s="23">
        <v>23141</v>
      </c>
      <c r="BG208" s="20">
        <f t="shared" si="10"/>
        <v>17.285337712285553</v>
      </c>
      <c r="BH208" s="11" t="str">
        <f t="shared" si="11"/>
        <v>Baixa</v>
      </c>
      <c r="BI208" s="26"/>
      <c r="BJ208" s="31"/>
      <c r="BK208" s="25"/>
    </row>
    <row r="209" spans="1:63" ht="15">
      <c r="A209" s="18">
        <v>311850</v>
      </c>
      <c r="B209" s="18" t="str">
        <f>VLOOKUP(C209,Plan1!$A:$XFD,4,FALSE)</f>
        <v>Pouso Alegre</v>
      </c>
      <c r="C209" s="19" t="s">
        <v>222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31"/>
      <c r="BK209" s="25"/>
    </row>
    <row r="210" spans="1:63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3">
        <v>0</v>
      </c>
      <c r="E210" s="33">
        <v>1</v>
      </c>
      <c r="F210" s="33">
        <v>0</v>
      </c>
      <c r="G210" s="33">
        <v>1</v>
      </c>
      <c r="H210" s="33">
        <v>1</v>
      </c>
      <c r="I210" s="33">
        <v>1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13"/>
      <c r="BE210" s="15">
        <f t="shared" si="9"/>
        <v>4</v>
      </c>
      <c r="BF210" s="23">
        <v>648766</v>
      </c>
      <c r="BG210" s="20">
        <f t="shared" si="10"/>
        <v>0.6165551215692561</v>
      </c>
      <c r="BH210" s="11" t="str">
        <f t="shared" si="11"/>
        <v>Baixa</v>
      </c>
      <c r="BI210" s="26"/>
      <c r="BJ210" s="31"/>
      <c r="BK210" s="25"/>
    </row>
    <row r="211" spans="1:63" ht="15">
      <c r="A211" s="18">
        <v>311870</v>
      </c>
      <c r="B211" s="18" t="str">
        <f>VLOOKUP(C211,Plan1!$A:$XFD,4,FALSE)</f>
        <v>Varginha</v>
      </c>
      <c r="C211" s="19" t="s">
        <v>224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31"/>
      <c r="BK211" s="25"/>
    </row>
    <row r="212" spans="1:63" ht="15">
      <c r="A212" s="18">
        <v>311880</v>
      </c>
      <c r="B212" s="18" t="str">
        <f>VLOOKUP(C212,Plan1!$A:$XFD,4,FALSE)</f>
        <v>Montes Claros</v>
      </c>
      <c r="C212" s="19" t="s">
        <v>225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26"/>
      <c r="BJ212" s="31"/>
      <c r="BK212" s="25"/>
    </row>
    <row r="213" spans="1:63" ht="15">
      <c r="A213" s="18">
        <v>311890</v>
      </c>
      <c r="B213" s="18" t="str">
        <f>VLOOKUP(C213,Plan1!$A:$XFD,4,FALSE)</f>
        <v>Sete Lagoas</v>
      </c>
      <c r="C213" s="19" t="s">
        <v>226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26"/>
      <c r="BJ213" s="31"/>
      <c r="BK213" s="25"/>
    </row>
    <row r="214" spans="1:63" ht="15">
      <c r="A214" s="18">
        <v>311900</v>
      </c>
      <c r="B214" s="18" t="str">
        <f>VLOOKUP(C214,Plan1!$A:$XFD,4,FALSE)</f>
        <v>Varginha</v>
      </c>
      <c r="C214" s="19" t="s">
        <v>227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31"/>
      <c r="BK214" s="25"/>
    </row>
    <row r="215" spans="1:63" ht="15">
      <c r="A215" s="18">
        <v>311910</v>
      </c>
      <c r="B215" s="18" t="str">
        <f>VLOOKUP(C215,Plan1!$A:$XFD,4,FALSE)</f>
        <v>Sete Lagoas</v>
      </c>
      <c r="C215" s="19" t="s">
        <v>228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  <c r="BI215" s="26"/>
      <c r="BJ215" s="31"/>
      <c r="BK215" s="25"/>
    </row>
    <row r="216" spans="1:63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26"/>
      <c r="BJ216" s="31"/>
      <c r="BK216" s="25"/>
    </row>
    <row r="217" spans="1:63" ht="15">
      <c r="A217" s="18">
        <v>311930</v>
      </c>
      <c r="B217" s="18" t="str">
        <f>VLOOKUP(C217,Plan1!$A:$XFD,4,FALSE)</f>
        <v>Uberlândia</v>
      </c>
      <c r="C217" s="19" t="s">
        <v>230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1</v>
      </c>
      <c r="L217" s="33">
        <v>0</v>
      </c>
      <c r="M217" s="33">
        <v>0</v>
      </c>
      <c r="N217" s="33">
        <v>0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13"/>
      <c r="BE217" s="15">
        <f t="shared" si="9"/>
        <v>1</v>
      </c>
      <c r="BF217" s="23">
        <v>28456</v>
      </c>
      <c r="BG217" s="20">
        <f t="shared" si="10"/>
        <v>3.5141973573235874</v>
      </c>
      <c r="BH217" s="11" t="str">
        <f t="shared" si="11"/>
        <v>Baixa</v>
      </c>
      <c r="BI217" s="26"/>
      <c r="BJ217" s="31"/>
      <c r="BK217" s="25"/>
    </row>
    <row r="218" spans="1:63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3">
        <v>29</v>
      </c>
      <c r="E218" s="33">
        <v>64</v>
      </c>
      <c r="F218" s="33">
        <v>108</v>
      </c>
      <c r="G218" s="33">
        <v>93</v>
      </c>
      <c r="H218" s="33">
        <v>97</v>
      </c>
      <c r="I218" s="33">
        <v>62</v>
      </c>
      <c r="J218" s="33">
        <v>72</v>
      </c>
      <c r="K218" s="33">
        <v>125</v>
      </c>
      <c r="L218" s="33">
        <v>70</v>
      </c>
      <c r="M218" s="33">
        <v>45</v>
      </c>
      <c r="N218" s="33">
        <v>1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13"/>
      <c r="BE218" s="15">
        <f t="shared" si="9"/>
        <v>766</v>
      </c>
      <c r="BF218" s="23">
        <v>109363</v>
      </c>
      <c r="BG218" s="20">
        <f t="shared" si="10"/>
        <v>700.4197031902928</v>
      </c>
      <c r="BH218" s="11" t="str">
        <f t="shared" si="11"/>
        <v>Alta</v>
      </c>
      <c r="BI218" s="26"/>
      <c r="BJ218" s="31"/>
      <c r="BK218" s="25"/>
    </row>
    <row r="219" spans="1:63" ht="15">
      <c r="A219" s="18">
        <v>311950</v>
      </c>
      <c r="B219" s="18" t="str">
        <f>VLOOKUP(C219,Plan1!$A:$XFD,4,FALSE)</f>
        <v>Diamantina</v>
      </c>
      <c r="C219" s="19" t="s">
        <v>232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31"/>
      <c r="BK219" s="25"/>
    </row>
    <row r="220" spans="1:63" ht="15">
      <c r="A220" s="18">
        <v>311960</v>
      </c>
      <c r="B220" s="18" t="str">
        <f>VLOOKUP(C220,Plan1!$A:$XFD,4,FALSE)</f>
        <v>Juiz de Fora</v>
      </c>
      <c r="C220" s="19" t="s">
        <v>233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31"/>
      <c r="BK220" s="25"/>
    </row>
    <row r="221" spans="1:63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31"/>
      <c r="BK221" s="25"/>
    </row>
    <row r="222" spans="1:63" ht="15">
      <c r="A222" s="18">
        <v>311980</v>
      </c>
      <c r="B222" s="18" t="str">
        <f>VLOOKUP(C222,Plan1!$A:$XFD,4,FALSE)</f>
        <v>Divinópolis</v>
      </c>
      <c r="C222" s="19" t="s">
        <v>235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31"/>
      <c r="BK222" s="25"/>
    </row>
    <row r="223" spans="1:63" ht="15">
      <c r="A223" s="18">
        <v>311990</v>
      </c>
      <c r="B223" s="18" t="str">
        <f>VLOOKUP(C223,Plan1!$A:$XFD,4,FALSE)</f>
        <v>Pouso Alegre</v>
      </c>
      <c r="C223" s="19" t="s">
        <v>236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31"/>
      <c r="BK223" s="25"/>
    </row>
    <row r="224" spans="1:63" ht="15">
      <c r="A224" s="18">
        <v>311995</v>
      </c>
      <c r="B224" s="18" t="str">
        <f>VLOOKUP(C224,Plan1!$A:$XFD,4,FALSE)</f>
        <v>Divinópolis</v>
      </c>
      <c r="C224" s="19" t="s">
        <v>237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31"/>
      <c r="BK224" s="25"/>
    </row>
    <row r="225" spans="1:63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31"/>
      <c r="BK225" s="25"/>
    </row>
    <row r="226" spans="1:63" ht="15">
      <c r="A226" s="18">
        <v>312010</v>
      </c>
      <c r="B226" s="18" t="str">
        <f>VLOOKUP(C226,Plan1!$A:$XFD,4,FALSE)</f>
        <v>Diamantina</v>
      </c>
      <c r="C226" s="19" t="s">
        <v>239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31"/>
      <c r="BK226" s="25"/>
    </row>
    <row r="227" spans="1:63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31"/>
      <c r="BK227" s="25"/>
    </row>
    <row r="228" spans="1:63" ht="15">
      <c r="A228" s="18">
        <v>312020</v>
      </c>
      <c r="B228" s="18" t="str">
        <f>VLOOKUP(C228,Plan1!$A:$XFD,4,FALSE)</f>
        <v>Divinópolis</v>
      </c>
      <c r="C228" s="19" t="s">
        <v>241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31"/>
      <c r="BK228" s="25"/>
    </row>
    <row r="229" spans="1:63" ht="15">
      <c r="A229" s="18">
        <v>312030</v>
      </c>
      <c r="B229" s="18" t="str">
        <f>VLOOKUP(C229,Plan1!$A:$XFD,4,FALSE)</f>
        <v>Montes Claros</v>
      </c>
      <c r="C229" s="19" t="s">
        <v>242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31"/>
      <c r="BK229" s="25"/>
    </row>
    <row r="230" spans="1:63" ht="15">
      <c r="A230" s="18">
        <v>312040</v>
      </c>
      <c r="B230" s="18" t="str">
        <f>VLOOKUP(C230,Plan1!$A:$XFD,4,FALSE)</f>
        <v>Barbacena</v>
      </c>
      <c r="C230" s="19" t="s">
        <v>243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31"/>
      <c r="BK230" s="25"/>
    </row>
    <row r="231" spans="1:63" ht="15">
      <c r="A231" s="18">
        <v>312050</v>
      </c>
      <c r="B231" s="18" t="str">
        <f>VLOOKUP(C231,Plan1!$A:$XFD,4,FALSE)</f>
        <v>Varginha</v>
      </c>
      <c r="C231" s="19" t="s">
        <v>244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31"/>
      <c r="BK231" s="25"/>
    </row>
    <row r="232" spans="1:63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26"/>
      <c r="BJ232" s="31"/>
      <c r="BK232" s="25"/>
    </row>
    <row r="233" spans="1:63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31"/>
      <c r="BK233" s="25"/>
    </row>
    <row r="234" spans="1:63" ht="15">
      <c r="A234" s="18">
        <v>312080</v>
      </c>
      <c r="B234" s="18" t="str">
        <f>VLOOKUP(C234,Plan1!$A:$XFD,4,FALSE)</f>
        <v>Varginha</v>
      </c>
      <c r="C234" s="19" t="s">
        <v>247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31"/>
      <c r="BK234" s="25"/>
    </row>
    <row r="235" spans="1:63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31"/>
      <c r="BK235" s="25"/>
    </row>
    <row r="236" spans="1:63" ht="15">
      <c r="A236" s="18">
        <v>312087</v>
      </c>
      <c r="B236" s="18" t="str">
        <f>VLOOKUP(C236,Plan1!$A:$XFD,4,FALSE)</f>
        <v>Montes Claros</v>
      </c>
      <c r="C236" s="19" t="s">
        <v>249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31"/>
      <c r="BK236" s="25"/>
    </row>
    <row r="237" spans="1:63" ht="15">
      <c r="A237" s="18">
        <v>312090</v>
      </c>
      <c r="B237" s="18" t="str">
        <f>VLOOKUP(C237,Plan1!$A:$XFD,4,FALSE)</f>
        <v>Sete Lagoas</v>
      </c>
      <c r="C237" s="19" t="s">
        <v>250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  <c r="BI237" s="26"/>
      <c r="BJ237" s="31"/>
      <c r="BK237" s="25"/>
    </row>
    <row r="238" spans="1:63" ht="15">
      <c r="A238" s="18">
        <v>312100</v>
      </c>
      <c r="B238" s="18" t="str">
        <f>VLOOKUP(C238,Plan1!$A:$XFD,4,FALSE)</f>
        <v>Diamantina</v>
      </c>
      <c r="C238" s="19" t="s">
        <v>251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31"/>
      <c r="BK238" s="25"/>
    </row>
    <row r="239" spans="1:63" ht="15">
      <c r="A239" s="18">
        <v>312110</v>
      </c>
      <c r="B239" s="18" t="str">
        <f>VLOOKUP(C239,Plan1!$A:$XFD,4,FALSE)</f>
        <v>Pouso Alegre</v>
      </c>
      <c r="C239" s="19" t="s">
        <v>252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31"/>
      <c r="BK239" s="25"/>
    </row>
    <row r="240" spans="1:63" ht="15">
      <c r="A240" s="18">
        <v>312120</v>
      </c>
      <c r="B240" s="18" t="str">
        <f>VLOOKUP(C240,Plan1!$A:$XFD,4,FALSE)</f>
        <v>Passos</v>
      </c>
      <c r="C240" s="19" t="s">
        <v>253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31"/>
      <c r="BK240" s="25"/>
    </row>
    <row r="241" spans="1:63" ht="15">
      <c r="A241" s="18">
        <v>312125</v>
      </c>
      <c r="B241" s="18" t="str">
        <f>VLOOKUP(C241,Plan1!$A:$XFD,4,FALSE)</f>
        <v>Uberaba</v>
      </c>
      <c r="C241" s="19" t="s">
        <v>254</v>
      </c>
      <c r="D241" s="33">
        <v>0</v>
      </c>
      <c r="E241" s="33">
        <v>0</v>
      </c>
      <c r="F241" s="33">
        <v>0</v>
      </c>
      <c r="G241" s="33">
        <v>0</v>
      </c>
      <c r="H241" s="33">
        <v>1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13"/>
      <c r="BE241" s="15">
        <f t="shared" si="9"/>
        <v>1</v>
      </c>
      <c r="BF241" s="23">
        <v>9499</v>
      </c>
      <c r="BG241" s="20">
        <f t="shared" si="10"/>
        <v>10.52742393936204</v>
      </c>
      <c r="BH241" s="11" t="str">
        <f t="shared" si="11"/>
        <v>Baixa</v>
      </c>
      <c r="BI241" s="26"/>
      <c r="BJ241" s="31"/>
      <c r="BK241" s="25"/>
    </row>
    <row r="242" spans="1:63" ht="15">
      <c r="A242" s="18">
        <v>312130</v>
      </c>
      <c r="B242" s="18" t="str">
        <f>VLOOKUP(C242,Plan1!$A:$XFD,4,FALSE)</f>
        <v>Juiz de Fora</v>
      </c>
      <c r="C242" s="19" t="s">
        <v>255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26"/>
      <c r="BJ242" s="31"/>
      <c r="BK242" s="25"/>
    </row>
    <row r="243" spans="1:63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31"/>
      <c r="BK243" s="25"/>
    </row>
    <row r="244" spans="1:63" ht="15">
      <c r="A244" s="18">
        <v>312150</v>
      </c>
      <c r="B244" s="18" t="str">
        <f>VLOOKUP(C244,Plan1!$A:$XFD,4,FALSE)</f>
        <v>Barbacena</v>
      </c>
      <c r="C244" s="19" t="s">
        <v>257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31"/>
      <c r="BK244" s="25"/>
    </row>
    <row r="245" spans="1:63" ht="15">
      <c r="A245" s="18">
        <v>312160</v>
      </c>
      <c r="B245" s="18" t="str">
        <f>VLOOKUP(C245,Plan1!$A:$XFD,4,FALSE)</f>
        <v>Diamantina</v>
      </c>
      <c r="C245" s="19" t="s">
        <v>258</v>
      </c>
      <c r="D245" s="33">
        <v>0</v>
      </c>
      <c r="E245" s="33">
        <v>0</v>
      </c>
      <c r="F245" s="33">
        <v>1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13"/>
      <c r="BE245" s="15">
        <f t="shared" si="9"/>
        <v>1</v>
      </c>
      <c r="BF245" s="23">
        <v>47952</v>
      </c>
      <c r="BG245" s="20">
        <f t="shared" si="10"/>
        <v>2.085418752085419</v>
      </c>
      <c r="BH245" s="11" t="str">
        <f t="shared" si="11"/>
        <v>Baixa</v>
      </c>
      <c r="BI245" s="26"/>
      <c r="BJ245" s="31"/>
      <c r="BK245" s="25"/>
    </row>
    <row r="246" spans="1:63" ht="15">
      <c r="A246" s="18">
        <v>312170</v>
      </c>
      <c r="B246" s="18" t="str">
        <f>VLOOKUP(C246,Plan1!$A:$XFD,4,FALSE)</f>
        <v>Ponte Nova</v>
      </c>
      <c r="C246" s="19" t="s">
        <v>259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31"/>
      <c r="BK246" s="25"/>
    </row>
    <row r="247" spans="1:63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31"/>
      <c r="BK247" s="25"/>
    </row>
    <row r="248" spans="1:63" ht="15">
      <c r="A248" s="18">
        <v>312190</v>
      </c>
      <c r="B248" s="18" t="str">
        <f>VLOOKUP(C248,Plan1!$A:$XFD,4,FALSE)</f>
        <v>Ubá</v>
      </c>
      <c r="C248" s="19" t="s">
        <v>261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31"/>
      <c r="BK248" s="25"/>
    </row>
    <row r="249" spans="1:63" ht="15">
      <c r="A249" s="18">
        <v>312200</v>
      </c>
      <c r="B249" s="18" t="str">
        <f>VLOOKUP(C249,Plan1!$A:$XFD,4,FALSE)</f>
        <v>Manhumirim</v>
      </c>
      <c r="C249" s="19" t="s">
        <v>262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31"/>
      <c r="BK249" s="25"/>
    </row>
    <row r="250" spans="1:63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26"/>
      <c r="BJ250" s="31"/>
      <c r="BK250" s="25"/>
    </row>
    <row r="251" spans="1:63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31"/>
      <c r="BK251" s="25"/>
    </row>
    <row r="252" spans="1:63" ht="15">
      <c r="A252" s="18">
        <v>312230</v>
      </c>
      <c r="B252" s="18" t="str">
        <f>VLOOKUP(C252,Plan1!$A:$XFD,4,FALSE)</f>
        <v>Divinópolis</v>
      </c>
      <c r="C252" s="19" t="s">
        <v>265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1</v>
      </c>
      <c r="K252" s="33">
        <v>0</v>
      </c>
      <c r="L252" s="33">
        <v>0</v>
      </c>
      <c r="M252" s="33">
        <v>0</v>
      </c>
      <c r="N252" s="33">
        <v>0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13"/>
      <c r="BE252" s="15">
        <f t="shared" si="9"/>
        <v>1</v>
      </c>
      <c r="BF252" s="23">
        <v>230848</v>
      </c>
      <c r="BG252" s="20">
        <f t="shared" si="10"/>
        <v>0.4331854726919878</v>
      </c>
      <c r="BH252" s="11" t="str">
        <f t="shared" si="11"/>
        <v>Baixa</v>
      </c>
      <c r="BI252" s="26"/>
      <c r="BJ252" s="31"/>
      <c r="BK252" s="25"/>
    </row>
    <row r="253" spans="1:63" ht="15">
      <c r="A253" s="18">
        <v>312235</v>
      </c>
      <c r="B253" s="18" t="str">
        <f>VLOOKUP(C253,Plan1!$A:$XFD,4,FALSE)</f>
        <v>Pedra Azul</v>
      </c>
      <c r="C253" s="19" t="s">
        <v>266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31"/>
      <c r="BK253" s="25"/>
    </row>
    <row r="254" spans="1:63" ht="15">
      <c r="A254" s="18">
        <v>312240</v>
      </c>
      <c r="B254" s="18" t="str">
        <f>VLOOKUP(C254,Plan1!$A:$XFD,4,FALSE)</f>
        <v>Alfenas</v>
      </c>
      <c r="C254" s="19" t="s">
        <v>267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26"/>
      <c r="BJ254" s="31"/>
      <c r="BK254" s="25"/>
    </row>
    <row r="255" spans="1:63" ht="15">
      <c r="A255" s="18">
        <v>312245</v>
      </c>
      <c r="B255" s="18" t="str">
        <f>VLOOKUP(C255,Plan1!$A:$XFD,4,FALSE)</f>
        <v>Pedra Azul</v>
      </c>
      <c r="C255" s="19" t="s">
        <v>268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31"/>
      <c r="BK255" s="25"/>
    </row>
    <row r="256" spans="1:63" ht="15">
      <c r="A256" s="18">
        <v>312247</v>
      </c>
      <c r="B256" s="18" t="str">
        <f>VLOOKUP(C256,Plan1!$A:$XFD,4,FALSE)</f>
        <v>Unaí</v>
      </c>
      <c r="C256" s="19" t="s">
        <v>269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31"/>
      <c r="BK256" s="25"/>
    </row>
    <row r="257" spans="1:63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26"/>
      <c r="BJ257" s="31"/>
      <c r="BK257" s="25"/>
    </row>
    <row r="258" spans="1:63" ht="15">
      <c r="A258" s="18">
        <v>312260</v>
      </c>
      <c r="B258" s="18" t="str">
        <f>VLOOKUP(C258,Plan1!$A:$XFD,4,FALSE)</f>
        <v>Itabira</v>
      </c>
      <c r="C258" s="19" t="s">
        <v>271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31"/>
      <c r="BK258" s="25"/>
    </row>
    <row r="259" spans="1:63" ht="15">
      <c r="A259" s="18">
        <v>312270</v>
      </c>
      <c r="B259" s="18" t="str">
        <f>VLOOKUP(C259,Plan1!$A:$XFD,4,FALSE)</f>
        <v>Ponte Nova</v>
      </c>
      <c r="C259" s="19" t="s">
        <v>272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31"/>
      <c r="BK259" s="25"/>
    </row>
    <row r="260" spans="1:63" ht="15">
      <c r="A260" s="18">
        <v>312280</v>
      </c>
      <c r="B260" s="18" t="str">
        <f>VLOOKUP(C260,Plan1!$A:$XFD,4,FALSE)</f>
        <v>Varginha</v>
      </c>
      <c r="C260" s="19" t="s">
        <v>273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31"/>
      <c r="BK260" s="25"/>
    </row>
    <row r="261" spans="1:63" ht="15">
      <c r="A261" s="18">
        <v>312290</v>
      </c>
      <c r="B261" s="18" t="str">
        <f>VLOOKUP(C261,Plan1!$A:$XFD,4,FALSE)</f>
        <v>Leopoldina</v>
      </c>
      <c r="C261" s="19" t="s">
        <v>863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1"/>
      <c r="BK261" s="25"/>
    </row>
    <row r="262" spans="1:63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31"/>
      <c r="BK262" s="25"/>
    </row>
    <row r="263" spans="1:63" ht="15">
      <c r="A263" s="18">
        <v>312310</v>
      </c>
      <c r="B263" s="18" t="str">
        <f>VLOOKUP(C263,Plan1!$A:$XFD,4,FALSE)</f>
        <v>Itabira</v>
      </c>
      <c r="C263" s="19" t="s">
        <v>275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31"/>
      <c r="BK263" s="25"/>
    </row>
    <row r="264" spans="1:63" ht="15">
      <c r="A264" s="18">
        <v>312320</v>
      </c>
      <c r="B264" s="18" t="str">
        <f>VLOOKUP(C264,Plan1!$A:$XFD,4,FALSE)</f>
        <v>Divinópolis</v>
      </c>
      <c r="C264" s="19" t="s">
        <v>276</v>
      </c>
      <c r="D264" s="33">
        <v>0</v>
      </c>
      <c r="E264" s="33">
        <v>0</v>
      </c>
      <c r="F264" s="33">
        <v>0</v>
      </c>
      <c r="G264" s="33">
        <v>1</v>
      </c>
      <c r="H264" s="33">
        <v>0</v>
      </c>
      <c r="I264" s="33">
        <v>1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13"/>
      <c r="BE264" s="15">
        <f t="shared" si="12"/>
        <v>2</v>
      </c>
      <c r="BF264" s="23">
        <v>13983</v>
      </c>
      <c r="BG264" s="20">
        <f t="shared" si="13"/>
        <v>14.30308231423872</v>
      </c>
      <c r="BH264" s="11" t="str">
        <f t="shared" si="14"/>
        <v>Baixa</v>
      </c>
      <c r="BI264" s="26"/>
      <c r="BJ264" s="31"/>
      <c r="BK264" s="25"/>
    </row>
    <row r="265" spans="1:63" ht="15">
      <c r="A265" s="18">
        <v>312330</v>
      </c>
      <c r="B265" s="18" t="str">
        <f>VLOOKUP(C265,Plan1!$A:$XFD,4,FALSE)</f>
        <v>Ubá</v>
      </c>
      <c r="C265" s="19" t="s">
        <v>277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31"/>
      <c r="BK265" s="25"/>
    </row>
    <row r="266" spans="1:63" ht="15">
      <c r="A266" s="18">
        <v>312340</v>
      </c>
      <c r="B266" s="18" t="str">
        <f>VLOOKUP(C266,Plan1!$A:$XFD,4,FALSE)</f>
        <v>Passos</v>
      </c>
      <c r="C266" s="19" t="s">
        <v>278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31"/>
      <c r="BK266" s="25"/>
    </row>
    <row r="267" spans="1:63" ht="15">
      <c r="A267" s="18">
        <v>312350</v>
      </c>
      <c r="B267" s="18" t="str">
        <f>VLOOKUP(C267,Plan1!$A:$XFD,4,FALSE)</f>
        <v>Uberlândia</v>
      </c>
      <c r="C267" s="19" t="s">
        <v>279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31"/>
      <c r="BK267" s="25"/>
    </row>
    <row r="268" spans="1:63" ht="15">
      <c r="A268" s="18">
        <v>312352</v>
      </c>
      <c r="B268" s="18" t="str">
        <f>VLOOKUP(C268,Plan1!$A:$XFD,4,FALSE)</f>
        <v>Manhumirim</v>
      </c>
      <c r="C268" s="19" t="s">
        <v>280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31"/>
      <c r="BK268" s="25"/>
    </row>
    <row r="269" spans="1:63" ht="15">
      <c r="A269" s="18">
        <v>312360</v>
      </c>
      <c r="B269" s="18" t="str">
        <f>VLOOKUP(C269,Plan1!$A:$XFD,4,FALSE)</f>
        <v>Varginha</v>
      </c>
      <c r="C269" s="19" t="s">
        <v>281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  <c r="BI269" s="26"/>
      <c r="BJ269" s="31"/>
      <c r="BK269" s="25"/>
    </row>
    <row r="270" spans="1:63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3">
        <v>0</v>
      </c>
      <c r="E270" s="33">
        <v>0</v>
      </c>
      <c r="F270" s="33">
        <v>1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13"/>
      <c r="BE270" s="15">
        <f t="shared" si="12"/>
        <v>1</v>
      </c>
      <c r="BF270" s="23">
        <v>10962</v>
      </c>
      <c r="BG270" s="20">
        <f t="shared" si="13"/>
        <v>9.122422915526363</v>
      </c>
      <c r="BH270" s="11" t="str">
        <f t="shared" si="14"/>
        <v>Baixa</v>
      </c>
      <c r="BI270" s="26"/>
      <c r="BJ270" s="31"/>
      <c r="BK270" s="25"/>
    </row>
    <row r="271" spans="1:63" ht="15">
      <c r="A271" s="18">
        <v>312380</v>
      </c>
      <c r="B271" s="18" t="str">
        <f>VLOOKUP(C271,Plan1!$A:$XFD,4,FALSE)</f>
        <v>Montes Claros</v>
      </c>
      <c r="C271" s="19" t="s">
        <v>283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31"/>
      <c r="BK271" s="25"/>
    </row>
    <row r="272" spans="1:63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31"/>
      <c r="BK272" s="25"/>
    </row>
    <row r="273" spans="1:63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31"/>
      <c r="BK273" s="25"/>
    </row>
    <row r="274" spans="1:63" ht="15">
      <c r="A274" s="18">
        <v>312400</v>
      </c>
      <c r="B274" s="18" t="str">
        <f>VLOOKUP(C274,Plan1!$A:$XFD,4,FALSE)</f>
        <v>Ubá</v>
      </c>
      <c r="C274" s="19" t="s">
        <v>286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31"/>
      <c r="BK274" s="25"/>
    </row>
    <row r="275" spans="1:63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31"/>
      <c r="BK275" s="25"/>
    </row>
    <row r="276" spans="1:63" ht="15">
      <c r="A276" s="18">
        <v>312420</v>
      </c>
      <c r="B276" s="18" t="str">
        <f>VLOOKUP(C276,Plan1!$A:$XFD,4,FALSE)</f>
        <v>Manhumirim</v>
      </c>
      <c r="C276" s="19" t="s">
        <v>288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31"/>
      <c r="BK276" s="25"/>
    </row>
    <row r="277" spans="1:63" ht="15">
      <c r="A277" s="18">
        <v>312430</v>
      </c>
      <c r="B277" s="18" t="str">
        <f>VLOOKUP(C277,Plan1!$A:$XFD,4,FALSE)</f>
        <v>Montes Claros</v>
      </c>
      <c r="C277" s="19" t="s">
        <v>289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31"/>
      <c r="BK277" s="25"/>
    </row>
    <row r="278" spans="1:63" ht="15">
      <c r="A278" s="18">
        <v>312440</v>
      </c>
      <c r="B278" s="18" t="str">
        <f>VLOOKUP(C278,Plan1!$A:$XFD,4,FALSE)</f>
        <v>Pouso Alegre</v>
      </c>
      <c r="C278" s="19" t="s">
        <v>290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31"/>
      <c r="BK278" s="25"/>
    </row>
    <row r="279" spans="1:63" ht="15">
      <c r="A279" s="18">
        <v>312450</v>
      </c>
      <c r="B279" s="18" t="str">
        <f>VLOOKUP(C279,Plan1!$A:$XFD,4,FALSE)</f>
        <v>Pouso Alegre</v>
      </c>
      <c r="C279" s="19" t="s">
        <v>291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31"/>
      <c r="BK279" s="25"/>
    </row>
    <row r="280" spans="1:63" ht="15">
      <c r="A280" s="18">
        <v>312460</v>
      </c>
      <c r="B280" s="18" t="str">
        <f>VLOOKUP(C280,Plan1!$A:$XFD,4,FALSE)</f>
        <v>Leopoldina</v>
      </c>
      <c r="C280" s="19" t="s">
        <v>292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31"/>
      <c r="BK280" s="25"/>
    </row>
    <row r="281" spans="1:63" ht="15">
      <c r="A281" s="18">
        <v>312470</v>
      </c>
      <c r="B281" s="18" t="str">
        <f>VLOOKUP(C281,Plan1!$A:$XFD,4,FALSE)</f>
        <v>Divinópolis</v>
      </c>
      <c r="C281" s="19" t="s">
        <v>293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31"/>
      <c r="BK281" s="25"/>
    </row>
    <row r="282" spans="1:63" ht="15">
      <c r="A282" s="18">
        <v>312480</v>
      </c>
      <c r="B282" s="18" t="str">
        <f>VLOOKUP(C282,Plan1!$A:$XFD,4,FALSE)</f>
        <v>Uberlândia</v>
      </c>
      <c r="C282" s="19" t="s">
        <v>294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31"/>
      <c r="BK282" s="25"/>
    </row>
    <row r="283" spans="1:63" ht="15">
      <c r="A283" s="18">
        <v>312490</v>
      </c>
      <c r="B283" s="18" t="str">
        <f>VLOOKUP(C283,Plan1!$A:$XFD,4,FALSE)</f>
        <v>Ubá</v>
      </c>
      <c r="C283" s="19" t="s">
        <v>295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31"/>
      <c r="BK283" s="25"/>
    </row>
    <row r="284" spans="1:63" ht="15">
      <c r="A284" s="18">
        <v>312500</v>
      </c>
      <c r="B284" s="18" t="str">
        <f>VLOOKUP(C284,Plan1!$A:$XFD,4,FALSE)</f>
        <v>Juiz de Fora</v>
      </c>
      <c r="C284" s="19" t="s">
        <v>296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31"/>
      <c r="BK284" s="25"/>
    </row>
    <row r="285" spans="1:63" ht="15">
      <c r="A285" s="18">
        <v>312510</v>
      </c>
      <c r="B285" s="18" t="str">
        <f>VLOOKUP(C285,Plan1!$A:$XFD,4,FALSE)</f>
        <v>Pouso Alegre</v>
      </c>
      <c r="C285" s="19" t="s">
        <v>297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26"/>
      <c r="BJ285" s="31"/>
      <c r="BK285" s="25"/>
    </row>
    <row r="286" spans="1:63" ht="15">
      <c r="A286" s="18">
        <v>312520</v>
      </c>
      <c r="B286" s="18" t="str">
        <f>VLOOKUP(C286,Plan1!$A:$XFD,4,FALSE)</f>
        <v>Alfenas</v>
      </c>
      <c r="C286" s="19" t="s">
        <v>298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31"/>
      <c r="BK286" s="25"/>
    </row>
    <row r="287" spans="1:63" ht="15">
      <c r="A287" s="18">
        <v>312530</v>
      </c>
      <c r="B287" s="18" t="str">
        <f>VLOOKUP(C287,Plan1!$A:$XFD,4,FALSE)</f>
        <v>Manhumirim</v>
      </c>
      <c r="C287" s="19" t="s">
        <v>299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31"/>
      <c r="BK287" s="25"/>
    </row>
    <row r="288" spans="1:63" ht="15">
      <c r="A288" s="18">
        <v>312540</v>
      </c>
      <c r="B288" s="18" t="str">
        <f>VLOOKUP(C288,Plan1!$A:$XFD,4,FALSE)</f>
        <v>Diamantina</v>
      </c>
      <c r="C288" s="19" t="s">
        <v>300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31"/>
      <c r="BK288" s="25"/>
    </row>
    <row r="289" spans="1:63" ht="15">
      <c r="A289" s="18">
        <v>312560</v>
      </c>
      <c r="B289" s="18" t="str">
        <f>VLOOKUP(C289,Plan1!$A:$XFD,4,FALSE)</f>
        <v>Pedra Azul</v>
      </c>
      <c r="C289" s="19" t="s">
        <v>301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  <c r="BI289" s="26"/>
      <c r="BJ289" s="31"/>
      <c r="BK289" s="25"/>
    </row>
    <row r="290" spans="1:63" ht="15">
      <c r="A290" s="18">
        <v>312570</v>
      </c>
      <c r="B290" s="18" t="str">
        <f>VLOOKUP(C290,Plan1!$A:$XFD,4,FALSE)</f>
        <v>Sete Lagoas</v>
      </c>
      <c r="C290" s="19" t="s">
        <v>302</v>
      </c>
      <c r="D290" s="33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1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13"/>
      <c r="BE290" s="15">
        <f t="shared" si="12"/>
        <v>1</v>
      </c>
      <c r="BF290" s="23">
        <v>15078</v>
      </c>
      <c r="BG290" s="20">
        <f t="shared" si="13"/>
        <v>6.632179334129194</v>
      </c>
      <c r="BH290" s="11" t="str">
        <f t="shared" si="14"/>
        <v>Baixa</v>
      </c>
      <c r="BI290" s="26"/>
      <c r="BJ290" s="31"/>
      <c r="BK290" s="25"/>
    </row>
    <row r="291" spans="1:63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26"/>
      <c r="BJ291" s="31"/>
      <c r="BK291" s="25"/>
    </row>
    <row r="292" spans="1:63" ht="15">
      <c r="A292" s="18">
        <v>312590</v>
      </c>
      <c r="B292" s="18" t="str">
        <f>VLOOKUP(C292,Plan1!$A:$XFD,4,FALSE)</f>
        <v>Itabira</v>
      </c>
      <c r="C292" s="19" t="s">
        <v>304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31"/>
      <c r="BK292" s="25"/>
    </row>
    <row r="293" spans="1:63" ht="15">
      <c r="A293" s="18">
        <v>312595</v>
      </c>
      <c r="B293" s="18" t="str">
        <f>VLOOKUP(C293,Plan1!$A:$XFD,4,FALSE)</f>
        <v>Manhumirim</v>
      </c>
      <c r="C293" s="19" t="s">
        <v>305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31"/>
      <c r="BK293" s="25"/>
    </row>
    <row r="294" spans="1:63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3">
        <v>0</v>
      </c>
      <c r="E294" s="33">
        <v>0</v>
      </c>
      <c r="F294" s="33">
        <v>0</v>
      </c>
      <c r="G294" s="33">
        <v>1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13"/>
      <c r="BE294" s="15">
        <f t="shared" si="12"/>
        <v>1</v>
      </c>
      <c r="BF294" s="23">
        <v>7209</v>
      </c>
      <c r="BG294" s="20">
        <f t="shared" si="13"/>
        <v>13.871549452073797</v>
      </c>
      <c r="BH294" s="11" t="str">
        <f t="shared" si="14"/>
        <v>Baixa</v>
      </c>
      <c r="BI294" s="26"/>
      <c r="BJ294" s="31"/>
      <c r="BK294" s="25"/>
    </row>
    <row r="295" spans="1:63" ht="15">
      <c r="A295" s="18">
        <v>312610</v>
      </c>
      <c r="B295" s="18" t="str">
        <f>VLOOKUP(C295,Plan1!$A:$XFD,4,FALSE)</f>
        <v>Divinópolis</v>
      </c>
      <c r="C295" s="19" t="s">
        <v>307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31"/>
      <c r="BK295" s="25"/>
    </row>
    <row r="296" spans="1:63" ht="15">
      <c r="A296" s="18">
        <v>312620</v>
      </c>
      <c r="B296" s="18" t="str">
        <f>VLOOKUP(C296,Plan1!$A:$XFD,4,FALSE)</f>
        <v>Unaí</v>
      </c>
      <c r="C296" s="19" t="s">
        <v>308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26"/>
      <c r="BJ296" s="31"/>
      <c r="BK296" s="25"/>
    </row>
    <row r="297" spans="1:63" ht="15">
      <c r="A297" s="18">
        <v>312630</v>
      </c>
      <c r="B297" s="18" t="str">
        <f>VLOOKUP(C297,Plan1!$A:$XFD,4,FALSE)</f>
        <v>Passos</v>
      </c>
      <c r="C297" s="19" t="s">
        <v>309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31"/>
      <c r="BK297" s="25"/>
    </row>
    <row r="298" spans="1:63" ht="15">
      <c r="A298" s="18">
        <v>312640</v>
      </c>
      <c r="B298" s="18" t="str">
        <f>VLOOKUP(C298,Plan1!$A:$XFD,4,FALSE)</f>
        <v>Sete Lagoas</v>
      </c>
      <c r="C298" s="19" t="s">
        <v>310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26"/>
      <c r="BJ298" s="31"/>
      <c r="BK298" s="25"/>
    </row>
    <row r="299" spans="1:63" ht="15">
      <c r="A299" s="18">
        <v>312650</v>
      </c>
      <c r="B299" s="18" t="str">
        <f>VLOOKUP(C299,Plan1!$A:$XFD,4,FALSE)</f>
        <v>Diamantina</v>
      </c>
      <c r="C299" s="19" t="s">
        <v>311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31"/>
      <c r="BK299" s="25"/>
    </row>
    <row r="300" spans="1:63" ht="15">
      <c r="A300" s="18">
        <v>312660</v>
      </c>
      <c r="B300" s="18" t="str">
        <f>VLOOKUP(C300,Plan1!$A:$XFD,4,FALSE)</f>
        <v>Montes Claros</v>
      </c>
      <c r="C300" s="19" t="s">
        <v>312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31"/>
      <c r="BK300" s="25"/>
    </row>
    <row r="301" spans="1:63" ht="15">
      <c r="A301" s="18">
        <v>312670</v>
      </c>
      <c r="B301" s="18" t="str">
        <f>VLOOKUP(C301,Plan1!$A:$XFD,4,FALSE)</f>
        <v>Montes Claros</v>
      </c>
      <c r="C301" s="19" t="s">
        <v>313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13"/>
      <c r="BE301" s="15">
        <f t="shared" si="12"/>
        <v>0</v>
      </c>
      <c r="BF301" s="23">
        <v>26217</v>
      </c>
      <c r="BG301" s="20">
        <f t="shared" si="13"/>
        <v>0</v>
      </c>
      <c r="BH301" s="11" t="str">
        <f t="shared" si="14"/>
        <v>Silencioso</v>
      </c>
      <c r="BI301" s="26"/>
      <c r="BJ301" s="31"/>
      <c r="BK301" s="25"/>
    </row>
    <row r="302" spans="1:63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31"/>
      <c r="BK302" s="25"/>
    </row>
    <row r="303" spans="1:63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  <c r="BI303" s="26"/>
      <c r="BJ303" s="31"/>
      <c r="BK303" s="25"/>
    </row>
    <row r="304" spans="1:63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26"/>
      <c r="BJ304" s="31"/>
      <c r="BK304" s="25"/>
    </row>
    <row r="305" spans="1:63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31"/>
      <c r="BK305" s="25"/>
    </row>
    <row r="306" spans="1:63" ht="15">
      <c r="A306" s="18">
        <v>312700</v>
      </c>
      <c r="B306" s="18" t="str">
        <f>VLOOKUP(C306,Plan1!$A:$XFD,4,FALSE)</f>
        <v>Uberaba</v>
      </c>
      <c r="C306" s="19" t="s">
        <v>318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26"/>
      <c r="BJ306" s="31"/>
      <c r="BK306" s="25"/>
    </row>
    <row r="307" spans="1:63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26"/>
      <c r="BJ307" s="31"/>
      <c r="BK307" s="25"/>
    </row>
    <row r="308" spans="1:63" ht="15">
      <c r="A308" s="18">
        <v>312707</v>
      </c>
      <c r="B308" s="18" t="str">
        <f>VLOOKUP(C308,Plan1!$A:$XFD,4,FALSE)</f>
        <v>Montes Claros</v>
      </c>
      <c r="C308" s="19" t="s">
        <v>320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31"/>
      <c r="BK308" s="25"/>
    </row>
    <row r="309" spans="1:63" ht="15">
      <c r="A309" s="18">
        <v>312710</v>
      </c>
      <c r="B309" s="18" t="str">
        <f>VLOOKUP(C309,Plan1!$A:$XFD,4,FALSE)</f>
        <v>Uberaba</v>
      </c>
      <c r="C309" s="19" t="s">
        <v>321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1</v>
      </c>
      <c r="L309" s="33">
        <v>0</v>
      </c>
      <c r="M309" s="33">
        <v>0</v>
      </c>
      <c r="N309" s="33">
        <v>0</v>
      </c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13"/>
      <c r="BE309" s="15">
        <f t="shared" si="12"/>
        <v>1</v>
      </c>
      <c r="BF309" s="23">
        <v>57795</v>
      </c>
      <c r="BG309" s="20">
        <f t="shared" si="13"/>
        <v>1.7302534821351327</v>
      </c>
      <c r="BH309" s="11" t="str">
        <f t="shared" si="14"/>
        <v>Baixa</v>
      </c>
      <c r="BI309" s="26"/>
      <c r="BJ309" s="31"/>
      <c r="BK309" s="25"/>
    </row>
    <row r="310" spans="1:63" ht="15">
      <c r="A310" s="18">
        <v>312720</v>
      </c>
      <c r="B310" s="18" t="str">
        <f>VLOOKUP(C310,Plan1!$A:$XFD,4,FALSE)</f>
        <v>Sete Lagoas</v>
      </c>
      <c r="C310" s="19" t="s">
        <v>322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31"/>
      <c r="BK310" s="25"/>
    </row>
    <row r="311" spans="1:63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26"/>
      <c r="BJ311" s="31"/>
      <c r="BK311" s="25"/>
    </row>
    <row r="312" spans="1:63" ht="15">
      <c r="A312" s="18">
        <v>312733</v>
      </c>
      <c r="B312" s="18" t="str">
        <f>VLOOKUP(C312,Plan1!$A:$XFD,4,FALSE)</f>
        <v>Montes Claros</v>
      </c>
      <c r="C312" s="19" t="s">
        <v>324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31"/>
      <c r="BK312" s="25"/>
    </row>
    <row r="313" spans="1:63" ht="15">
      <c r="A313" s="18">
        <v>312735</v>
      </c>
      <c r="B313" s="18" t="str">
        <f>VLOOKUP(C313,Plan1!$A:$XFD,4,FALSE)</f>
        <v>Montes Claros</v>
      </c>
      <c r="C313" s="19" t="s">
        <v>325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31"/>
      <c r="BK313" s="25"/>
    </row>
    <row r="314" spans="1:63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31"/>
      <c r="BK314" s="25"/>
    </row>
    <row r="315" spans="1:63" ht="15">
      <c r="A315" s="18">
        <v>312738</v>
      </c>
      <c r="B315" s="18" t="str">
        <f>VLOOKUP(C315,Plan1!$A:$XFD,4,FALSE)</f>
        <v>Juiz de Fora</v>
      </c>
      <c r="C315" s="19" t="s">
        <v>327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31"/>
      <c r="BK315" s="25"/>
    </row>
    <row r="316" spans="1:63" ht="15">
      <c r="A316" s="18">
        <v>312740</v>
      </c>
      <c r="B316" s="18" t="str">
        <f>VLOOKUP(C316,Plan1!$A:$XFD,4,FALSE)</f>
        <v>Pouso Alegre</v>
      </c>
      <c r="C316" s="19" t="s">
        <v>328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31"/>
      <c r="BK316" s="25"/>
    </row>
    <row r="317" spans="1:63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31"/>
      <c r="BK317" s="25"/>
    </row>
    <row r="318" spans="1:63" ht="15">
      <c r="A318" s="18">
        <v>312760</v>
      </c>
      <c r="B318" s="18" t="str">
        <f>VLOOKUP(C318,Plan1!$A:$XFD,4,FALSE)</f>
        <v>Diamantina</v>
      </c>
      <c r="C318" s="19" t="s">
        <v>864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31"/>
      <c r="BK318" s="25"/>
    </row>
    <row r="319" spans="1:63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3">
        <v>4</v>
      </c>
      <c r="E319" s="33">
        <v>11</v>
      </c>
      <c r="F319" s="33">
        <v>6</v>
      </c>
      <c r="G319" s="33">
        <v>6</v>
      </c>
      <c r="H319" s="33">
        <v>4</v>
      </c>
      <c r="I319" s="33">
        <v>9</v>
      </c>
      <c r="J319" s="33">
        <v>14</v>
      </c>
      <c r="K319" s="33">
        <v>7</v>
      </c>
      <c r="L319" s="33">
        <v>6</v>
      </c>
      <c r="M319" s="33">
        <v>7</v>
      </c>
      <c r="N319" s="33">
        <v>3</v>
      </c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13"/>
      <c r="BE319" s="15">
        <f t="shared" si="12"/>
        <v>77</v>
      </c>
      <c r="BF319" s="23">
        <v>278363</v>
      </c>
      <c r="BG319" s="20">
        <f t="shared" si="13"/>
        <v>27.661722283493138</v>
      </c>
      <c r="BH319" s="11" t="str">
        <f t="shared" si="14"/>
        <v>Baixa</v>
      </c>
      <c r="BI319" s="26"/>
      <c r="BJ319" s="31"/>
      <c r="BK319" s="25"/>
    </row>
    <row r="320" spans="1:63" ht="15">
      <c r="A320" s="18">
        <v>312780</v>
      </c>
      <c r="B320" s="18" t="str">
        <f>VLOOKUP(C320,Plan1!$A:$XFD,4,FALSE)</f>
        <v>Montes Claros</v>
      </c>
      <c r="C320" s="19" t="s">
        <v>331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31"/>
      <c r="BK320" s="25"/>
    </row>
    <row r="321" spans="1:63" ht="15">
      <c r="A321" s="18">
        <v>312790</v>
      </c>
      <c r="B321" s="18" t="str">
        <f>VLOOKUP(C321,Plan1!$A:$XFD,4,FALSE)</f>
        <v>Uberlândia</v>
      </c>
      <c r="C321" s="19" t="s">
        <v>332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31"/>
      <c r="BK321" s="25"/>
    </row>
    <row r="322" spans="1:63" ht="15">
      <c r="A322" s="18">
        <v>312800</v>
      </c>
      <c r="B322" s="18" t="str">
        <f>VLOOKUP(C322,Plan1!$A:$XFD,4,FALSE)</f>
        <v>Itabira</v>
      </c>
      <c r="C322" s="19" t="s">
        <v>333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31"/>
      <c r="BK322" s="25"/>
    </row>
    <row r="323" spans="1:63" ht="15">
      <c r="A323" s="18">
        <v>312810</v>
      </c>
      <c r="B323" s="18" t="str">
        <f>VLOOKUP(C323,Plan1!$A:$XFD,4,FALSE)</f>
        <v>Passos</v>
      </c>
      <c r="C323" s="19" t="s">
        <v>334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31"/>
      <c r="BK323" s="25"/>
    </row>
    <row r="324" spans="1:63" ht="15">
      <c r="A324" s="18">
        <v>312820</v>
      </c>
      <c r="B324" s="18" t="str">
        <f>VLOOKUP(C324,Plan1!$A:$XFD,4,FALSE)</f>
        <v>Ponte Nova</v>
      </c>
      <c r="C324" s="19" t="s">
        <v>335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31"/>
      <c r="BK324" s="25"/>
    </row>
    <row r="325" spans="1:63" ht="15">
      <c r="A325" s="18">
        <v>312825</v>
      </c>
      <c r="B325" s="18" t="str">
        <f>VLOOKUP(C325,Plan1!$A:$XFD,4,FALSE)</f>
        <v>Montes Claros</v>
      </c>
      <c r="C325" s="19" t="s">
        <v>336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1"/>
      <c r="BK325" s="25"/>
    </row>
    <row r="326" spans="1:63" ht="15">
      <c r="A326" s="18">
        <v>312830</v>
      </c>
      <c r="B326" s="18" t="str">
        <f>VLOOKUP(C326,Plan1!$A:$XFD,4,FALSE)</f>
        <v>Alfenas</v>
      </c>
      <c r="C326" s="19" t="s">
        <v>337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31"/>
      <c r="BK326" s="25"/>
    </row>
    <row r="327" spans="1:63" ht="15">
      <c r="A327" s="18">
        <v>312840</v>
      </c>
      <c r="B327" s="18" t="str">
        <f>VLOOKUP(C327,Plan1!$A:$XFD,4,FALSE)</f>
        <v>Ubá</v>
      </c>
      <c r="C327" s="19" t="s">
        <v>338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31"/>
      <c r="BK327" s="25"/>
    </row>
    <row r="328" spans="1:63" ht="15">
      <c r="A328" s="18">
        <v>312850</v>
      </c>
      <c r="B328" s="18" t="str">
        <f>VLOOKUP(C328,Plan1!$A:$XFD,4,FALSE)</f>
        <v>Juiz de Fora</v>
      </c>
      <c r="C328" s="19" t="s">
        <v>339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31"/>
      <c r="BK328" s="25"/>
    </row>
    <row r="329" spans="1:63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31"/>
      <c r="BK329" s="25"/>
    </row>
    <row r="330" spans="1:63" ht="15">
      <c r="A330" s="18">
        <v>312870</v>
      </c>
      <c r="B330" s="18" t="str">
        <f>VLOOKUP(C330,Plan1!$A:$XFD,4,FALSE)</f>
        <v>Alfenas</v>
      </c>
      <c r="C330" s="19" t="s">
        <v>341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31"/>
      <c r="BK330" s="25"/>
    </row>
    <row r="331" spans="1:63" ht="15">
      <c r="A331" s="18">
        <v>312880</v>
      </c>
      <c r="B331" s="18" t="str">
        <f>VLOOKUP(C331,Plan1!$A:$XFD,4,FALSE)</f>
        <v>Ubá</v>
      </c>
      <c r="C331" s="19" t="s">
        <v>342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2</v>
      </c>
      <c r="J331" s="33">
        <v>1</v>
      </c>
      <c r="K331" s="33">
        <v>0</v>
      </c>
      <c r="L331" s="33">
        <v>0</v>
      </c>
      <c r="M331" s="33">
        <v>2</v>
      </c>
      <c r="N331" s="33">
        <v>0</v>
      </c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13"/>
      <c r="BE331" s="15">
        <f t="shared" si="15"/>
        <v>5</v>
      </c>
      <c r="BF331" s="23">
        <v>7327</v>
      </c>
      <c r="BG331" s="20">
        <f t="shared" si="16"/>
        <v>68.24075337791729</v>
      </c>
      <c r="BH331" s="11" t="str">
        <f t="shared" si="17"/>
        <v>Baixa</v>
      </c>
      <c r="BI331" s="26"/>
      <c r="BJ331" s="31"/>
      <c r="BK331" s="25"/>
    </row>
    <row r="332" spans="1:63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26"/>
      <c r="BJ332" s="31"/>
      <c r="BK332" s="25"/>
    </row>
    <row r="333" spans="1:63" ht="15">
      <c r="A333" s="18">
        <v>312900</v>
      </c>
      <c r="B333" s="18" t="str">
        <f>VLOOKUP(C333,Plan1!$A:$XFD,4,FALSE)</f>
        <v>Ubá</v>
      </c>
      <c r="C333" s="19" t="s">
        <v>344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31"/>
      <c r="BK333" s="25"/>
    </row>
    <row r="334" spans="1:63" ht="15">
      <c r="A334" s="18">
        <v>312910</v>
      </c>
      <c r="B334" s="18" t="str">
        <f>VLOOKUP(C334,Plan1!$A:$XFD,4,FALSE)</f>
        <v>Ituiutaba</v>
      </c>
      <c r="C334" s="19" t="s">
        <v>345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13"/>
      <c r="BE334" s="15">
        <f t="shared" si="15"/>
        <v>0</v>
      </c>
      <c r="BF334" s="23">
        <v>6047</v>
      </c>
      <c r="BG334" s="20">
        <f t="shared" si="16"/>
        <v>0</v>
      </c>
      <c r="BH334" s="11" t="str">
        <f t="shared" si="17"/>
        <v>Silencioso</v>
      </c>
      <c r="BI334" s="26"/>
      <c r="BJ334" s="31"/>
      <c r="BK334" s="25"/>
    </row>
    <row r="335" spans="1:63" ht="15">
      <c r="A335" s="18">
        <v>312920</v>
      </c>
      <c r="B335" s="18" t="str">
        <f>VLOOKUP(C335,Plan1!$A:$XFD,4,FALSE)</f>
        <v>Pouso Alegre</v>
      </c>
      <c r="C335" s="19" t="s">
        <v>346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31"/>
      <c r="BK335" s="25"/>
    </row>
    <row r="336" spans="1:63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  <c r="BI336" s="26"/>
      <c r="BJ336" s="31"/>
      <c r="BK336" s="25"/>
    </row>
    <row r="337" spans="1:63" ht="15">
      <c r="A337" s="18">
        <v>312940</v>
      </c>
      <c r="B337" s="18" t="str">
        <f>VLOOKUP(C337,Plan1!$A:$XFD,4,FALSE)</f>
        <v>Barbacena</v>
      </c>
      <c r="C337" s="19" t="s">
        <v>348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31"/>
      <c r="BK337" s="25"/>
    </row>
    <row r="338" spans="1:63" ht="15">
      <c r="A338" s="18">
        <v>312950</v>
      </c>
      <c r="B338" s="18" t="str">
        <f>VLOOKUP(C338,Plan1!$A:$XFD,4,FALSE)</f>
        <v>Uberaba</v>
      </c>
      <c r="C338" s="19" t="s">
        <v>349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31"/>
      <c r="BK338" s="25"/>
    </row>
    <row r="339" spans="1:63" ht="15">
      <c r="A339" s="18">
        <v>312960</v>
      </c>
      <c r="B339" s="18" t="str">
        <f>VLOOKUP(C339,Plan1!$A:$XFD,4,FALSE)</f>
        <v>Pirapora</v>
      </c>
      <c r="C339" s="19" t="s">
        <v>350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31"/>
      <c r="BK339" s="25"/>
    </row>
    <row r="340" spans="1:63" ht="15">
      <c r="A340" s="18">
        <v>312965</v>
      </c>
      <c r="B340" s="18" t="str">
        <f>VLOOKUP(C340,Plan1!$A:$XFD,4,FALSE)</f>
        <v>Januária</v>
      </c>
      <c r="C340" s="19" t="s">
        <v>351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31"/>
      <c r="BK340" s="25"/>
    </row>
    <row r="341" spans="1:63" ht="15">
      <c r="A341" s="18">
        <v>312970</v>
      </c>
      <c r="B341" s="18" t="str">
        <f>VLOOKUP(C341,Plan1!$A:$XFD,4,FALSE)</f>
        <v>Passos</v>
      </c>
      <c r="C341" s="19" t="s">
        <v>352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26"/>
      <c r="BJ341" s="31"/>
      <c r="BK341" s="25"/>
    </row>
    <row r="342" spans="1:63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1</v>
      </c>
      <c r="M342" s="33">
        <v>0</v>
      </c>
      <c r="N342" s="33">
        <v>0</v>
      </c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13"/>
      <c r="BE342" s="15">
        <f t="shared" si="15"/>
        <v>1</v>
      </c>
      <c r="BF342" s="23">
        <v>173873</v>
      </c>
      <c r="BG342" s="20">
        <f t="shared" si="16"/>
        <v>0.5751324242406813</v>
      </c>
      <c r="BH342" s="11" t="str">
        <f t="shared" si="17"/>
        <v>Baixa</v>
      </c>
      <c r="BI342" s="26"/>
      <c r="BJ342" s="31"/>
      <c r="BK342" s="25"/>
    </row>
    <row r="343" spans="1:63" ht="15">
      <c r="A343" s="18">
        <v>312990</v>
      </c>
      <c r="B343" s="18" t="str">
        <f>VLOOKUP(C343,Plan1!$A:$XFD,4,FALSE)</f>
        <v>Pouso Alegre</v>
      </c>
      <c r="C343" s="19" t="s">
        <v>354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31"/>
      <c r="BK343" s="25"/>
    </row>
    <row r="344" spans="1:63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31"/>
      <c r="BK344" s="25"/>
    </row>
    <row r="345" spans="1:63" ht="15">
      <c r="A345" s="18">
        <v>313005</v>
      </c>
      <c r="B345" s="18" t="str">
        <f>VLOOKUP(C345,Plan1!$A:$XFD,4,FALSE)</f>
        <v>Januária</v>
      </c>
      <c r="C345" s="19" t="s">
        <v>356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31"/>
      <c r="BK345" s="25"/>
    </row>
    <row r="346" spans="1:63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  <c r="BI346" s="26"/>
      <c r="BJ346" s="31"/>
      <c r="BK346" s="25"/>
    </row>
    <row r="347" spans="1:63" ht="15">
      <c r="A347" s="18">
        <v>313020</v>
      </c>
      <c r="B347" s="18" t="str">
        <f>VLOOKUP(C347,Plan1!$A:$XFD,4,FALSE)</f>
        <v>Divinópolis</v>
      </c>
      <c r="C347" s="19" t="s">
        <v>358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31"/>
      <c r="BK347" s="25"/>
    </row>
    <row r="348" spans="1:63" ht="15">
      <c r="A348" s="18">
        <v>313030</v>
      </c>
      <c r="B348" s="18" t="str">
        <f>VLOOKUP(C348,Plan1!$A:$XFD,4,FALSE)</f>
        <v>Divinópolis</v>
      </c>
      <c r="C348" s="19" t="s">
        <v>359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1</v>
      </c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13"/>
      <c r="BE348" s="15">
        <f t="shared" si="15"/>
        <v>1</v>
      </c>
      <c r="BF348" s="23">
        <v>8192</v>
      </c>
      <c r="BG348" s="20">
        <f t="shared" si="16"/>
        <v>12.20703125</v>
      </c>
      <c r="BH348" s="11" t="str">
        <f t="shared" si="17"/>
        <v>Baixa</v>
      </c>
      <c r="BI348" s="26"/>
      <c r="BJ348" s="31"/>
      <c r="BK348" s="25"/>
    </row>
    <row r="349" spans="1:63" ht="15">
      <c r="A349" s="18">
        <v>313040</v>
      </c>
      <c r="B349" s="18" t="str">
        <f>VLOOKUP(C349,Plan1!$A:$XFD,4,FALSE)</f>
        <v>Varginha</v>
      </c>
      <c r="C349" s="19" t="s">
        <v>360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31"/>
      <c r="BK349" s="25"/>
    </row>
    <row r="350" spans="1:63" ht="15">
      <c r="A350" s="18">
        <v>313050</v>
      </c>
      <c r="B350" s="18" t="str">
        <f>VLOOKUP(C350,Plan1!$A:$XFD,4,FALSE)</f>
        <v>Varginha</v>
      </c>
      <c r="C350" s="19" t="s">
        <v>361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31"/>
      <c r="BK350" s="25"/>
    </row>
    <row r="351" spans="1:63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3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31"/>
      <c r="BK351" s="25"/>
    </row>
    <row r="352" spans="1:63" ht="15">
      <c r="A352" s="18">
        <v>313060</v>
      </c>
      <c r="B352" s="18" t="str">
        <f>VLOOKUP(C352,Plan1!$A:$XFD,4,FALSE)</f>
        <v>Pouso Alegre</v>
      </c>
      <c r="C352" s="19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31"/>
      <c r="BK352" s="25"/>
    </row>
    <row r="353" spans="1:63" ht="15">
      <c r="A353" s="18">
        <v>313065</v>
      </c>
      <c r="B353" s="18" t="str">
        <f>VLOOKUP(C353,Plan1!$A:$XFD,4,FALSE)</f>
        <v>Montes Claros</v>
      </c>
      <c r="C353" s="19" t="s">
        <v>364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31"/>
      <c r="BK353" s="25"/>
    </row>
    <row r="354" spans="1:63" ht="15">
      <c r="A354" s="18">
        <v>313070</v>
      </c>
      <c r="B354" s="18" t="str">
        <f>VLOOKUP(C354,Plan1!$A:$XFD,4,FALSE)</f>
        <v>Uberlândia</v>
      </c>
      <c r="C354" s="19" t="s">
        <v>365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31"/>
      <c r="BK354" s="25"/>
    </row>
    <row r="355" spans="1:63" ht="15">
      <c r="A355" s="18">
        <v>313080</v>
      </c>
      <c r="B355" s="18" t="str">
        <f>VLOOKUP(C355,Plan1!$A:$XFD,4,FALSE)</f>
        <v>Varginha</v>
      </c>
      <c r="C355" s="19" t="s">
        <v>366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31"/>
      <c r="BK355" s="25"/>
    </row>
    <row r="356" spans="1:63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26"/>
      <c r="BJ356" s="31"/>
      <c r="BK356" s="25"/>
    </row>
    <row r="357" spans="1:63" ht="15">
      <c r="A357" s="18">
        <v>313100</v>
      </c>
      <c r="B357" s="18" t="str">
        <f>VLOOKUP(C357,Plan1!$A:$XFD,4,FALSE)</f>
        <v>Sete Lagoas</v>
      </c>
      <c r="C357" s="19" t="s">
        <v>368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  <c r="BI357" s="26"/>
      <c r="BJ357" s="31"/>
      <c r="BK357" s="25"/>
    </row>
    <row r="358" spans="1:63" ht="15">
      <c r="A358" s="18">
        <v>313110</v>
      </c>
      <c r="B358" s="18" t="str">
        <f>VLOOKUP(C358,Plan1!$A:$XFD,4,FALSE)</f>
        <v>Sete Lagoas</v>
      </c>
      <c r="C358" s="19" t="s">
        <v>369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31"/>
      <c r="BK358" s="25"/>
    </row>
    <row r="359" spans="1:63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13"/>
      <c r="BE359" s="15">
        <f t="shared" si="15"/>
        <v>0</v>
      </c>
      <c r="BF359" s="23">
        <v>18068</v>
      </c>
      <c r="BG359" s="20">
        <f t="shared" si="16"/>
        <v>0</v>
      </c>
      <c r="BH359" s="11" t="str">
        <f t="shared" si="17"/>
        <v>Silencioso</v>
      </c>
      <c r="BI359" s="26"/>
      <c r="BJ359" s="31"/>
      <c r="BK359" s="25"/>
    </row>
    <row r="360" spans="1:63" ht="15">
      <c r="A360" s="18">
        <v>313120</v>
      </c>
      <c r="B360" s="18" t="str">
        <f>VLOOKUP(C360,Plan1!$A:$XFD,4,FALSE)</f>
        <v>Manhumirim</v>
      </c>
      <c r="C360" s="19" t="s">
        <v>371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26"/>
      <c r="BJ360" s="31"/>
      <c r="BK360" s="25"/>
    </row>
    <row r="361" spans="1:63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3">
        <v>3</v>
      </c>
      <c r="E361" s="33">
        <v>2</v>
      </c>
      <c r="F361" s="33">
        <v>8</v>
      </c>
      <c r="G361" s="33">
        <v>11</v>
      </c>
      <c r="H361" s="33">
        <v>6</v>
      </c>
      <c r="I361" s="33">
        <v>2</v>
      </c>
      <c r="J361" s="33">
        <v>5</v>
      </c>
      <c r="K361" s="33">
        <v>11</v>
      </c>
      <c r="L361" s="33">
        <v>20</v>
      </c>
      <c r="M361" s="33">
        <v>9</v>
      </c>
      <c r="N361" s="33">
        <v>1</v>
      </c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13"/>
      <c r="BE361" s="15">
        <f t="shared" si="15"/>
        <v>78</v>
      </c>
      <c r="BF361" s="23">
        <v>257345</v>
      </c>
      <c r="BG361" s="20">
        <f t="shared" si="16"/>
        <v>30.30950669334939</v>
      </c>
      <c r="BH361" s="11" t="str">
        <f t="shared" si="17"/>
        <v>Baixa</v>
      </c>
      <c r="BI361" s="26"/>
      <c r="BJ361" s="31"/>
      <c r="BK361" s="25"/>
    </row>
    <row r="362" spans="1:63" ht="15">
      <c r="A362" s="18">
        <v>313140</v>
      </c>
      <c r="B362" s="18" t="str">
        <f>VLOOKUP(C362,Plan1!$A:$XFD,4,FALSE)</f>
        <v>Ituiutaba</v>
      </c>
      <c r="C362" s="19" t="s">
        <v>373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31"/>
      <c r="BK362" s="25"/>
    </row>
    <row r="363" spans="1:63" ht="15">
      <c r="A363" s="18">
        <v>313150</v>
      </c>
      <c r="B363" s="18" t="str">
        <f>VLOOKUP(C363,Plan1!$A:$XFD,4,FALSE)</f>
        <v>Pouso Alegre</v>
      </c>
      <c r="C363" s="19" t="s">
        <v>374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31"/>
      <c r="BK363" s="25"/>
    </row>
    <row r="364" spans="1:63" ht="15">
      <c r="A364" s="18">
        <v>313160</v>
      </c>
      <c r="B364" s="18" t="str">
        <f>VLOOKUP(C364,Plan1!$A:$XFD,4,FALSE)</f>
        <v>Uberlândia</v>
      </c>
      <c r="C364" s="19" t="s">
        <v>375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31"/>
      <c r="BK364" s="25"/>
    </row>
    <row r="365" spans="1:63" ht="15">
      <c r="A365" s="18">
        <v>313170</v>
      </c>
      <c r="B365" s="18" t="str">
        <f>VLOOKUP(C365,Plan1!$A:$XFD,4,FALSE)</f>
        <v>Itabira</v>
      </c>
      <c r="C365" s="19" t="s">
        <v>376</v>
      </c>
      <c r="D365" s="33">
        <v>0</v>
      </c>
      <c r="E365" s="33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  <c r="BI365" s="26"/>
      <c r="BJ365" s="31"/>
      <c r="BK365" s="25"/>
    </row>
    <row r="366" spans="1:63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26"/>
      <c r="BJ366" s="31"/>
      <c r="BK366" s="25"/>
    </row>
    <row r="367" spans="1:63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26"/>
      <c r="BJ367" s="31"/>
      <c r="BK367" s="25"/>
    </row>
    <row r="368" spans="1:63" ht="15">
      <c r="A368" s="18">
        <v>313200</v>
      </c>
      <c r="B368" s="18" t="str">
        <f>VLOOKUP(C368,Plan1!$A:$XFD,4,FALSE)</f>
        <v>Montes Claros</v>
      </c>
      <c r="C368" s="19" t="s">
        <v>378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31"/>
      <c r="BK368" s="25"/>
    </row>
    <row r="369" spans="1:63" ht="15">
      <c r="A369" s="18">
        <v>313210</v>
      </c>
      <c r="B369" s="18" t="str">
        <f>VLOOKUP(C369,Plan1!$A:$XFD,4,FALSE)</f>
        <v>Januária</v>
      </c>
      <c r="C369" s="19" t="s">
        <v>379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31"/>
      <c r="BK369" s="25"/>
    </row>
    <row r="370" spans="1:63" ht="15">
      <c r="A370" s="18">
        <v>313220</v>
      </c>
      <c r="B370" s="18" t="str">
        <f>VLOOKUP(C370,Plan1!$A:$XFD,4,FALSE)</f>
        <v>Divinópolis</v>
      </c>
      <c r="C370" s="19" t="s">
        <v>380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  <c r="BI370" s="26"/>
      <c r="BJ370" s="31"/>
      <c r="BK370" s="25"/>
    </row>
    <row r="371" spans="1:63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26"/>
      <c r="BJ371" s="31"/>
      <c r="BK371" s="25"/>
    </row>
    <row r="372" spans="1:63" ht="15">
      <c r="A372" s="18">
        <v>313240</v>
      </c>
      <c r="B372" s="18" t="str">
        <f>VLOOKUP(C372,Plan1!$A:$XFD,4,FALSE)</f>
        <v>Pouso Alegre</v>
      </c>
      <c r="C372" s="19" t="s">
        <v>382</v>
      </c>
      <c r="D372" s="33">
        <v>1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1</v>
      </c>
      <c r="M372" s="33">
        <v>0</v>
      </c>
      <c r="N372" s="33">
        <v>0</v>
      </c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13"/>
      <c r="BE372" s="15">
        <f t="shared" si="15"/>
        <v>2</v>
      </c>
      <c r="BF372" s="23">
        <v>96020</v>
      </c>
      <c r="BG372" s="20">
        <f t="shared" si="16"/>
        <v>2.082899395959175</v>
      </c>
      <c r="BH372" s="11" t="str">
        <f t="shared" si="17"/>
        <v>Baixa</v>
      </c>
      <c r="BI372" s="26"/>
      <c r="BJ372" s="31"/>
      <c r="BK372" s="25"/>
    </row>
    <row r="373" spans="1:63" ht="15">
      <c r="A373" s="18">
        <v>313250</v>
      </c>
      <c r="B373" s="18" t="str">
        <f>VLOOKUP(C373,Plan1!$A:$XFD,4,FALSE)</f>
        <v>Diamantina</v>
      </c>
      <c r="C373" s="19" t="s">
        <v>383</v>
      </c>
      <c r="D373" s="33">
        <v>0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26"/>
      <c r="BJ373" s="31"/>
      <c r="BK373" s="25"/>
    </row>
    <row r="374" spans="1:63" ht="15">
      <c r="A374" s="18">
        <v>313260</v>
      </c>
      <c r="B374" s="18" t="str">
        <f>VLOOKUP(C374,Plan1!$A:$XFD,4,FALSE)</f>
        <v>Leopoldina</v>
      </c>
      <c r="C374" s="19" t="s">
        <v>384</v>
      </c>
      <c r="D374" s="33">
        <v>0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31"/>
      <c r="BK374" s="25"/>
    </row>
    <row r="375" spans="1:63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3">
        <v>0</v>
      </c>
      <c r="E375" s="33">
        <v>0</v>
      </c>
      <c r="F375" s="33">
        <v>1</v>
      </c>
      <c r="G375" s="33">
        <v>0</v>
      </c>
      <c r="H375" s="33">
        <v>0</v>
      </c>
      <c r="I375" s="33">
        <v>0</v>
      </c>
      <c r="J375" s="33">
        <v>0</v>
      </c>
      <c r="K375" s="33">
        <v>2</v>
      </c>
      <c r="L375" s="33">
        <v>0</v>
      </c>
      <c r="M375" s="33">
        <v>0</v>
      </c>
      <c r="N375" s="33">
        <v>0</v>
      </c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13"/>
      <c r="BE375" s="15">
        <f t="shared" si="15"/>
        <v>3</v>
      </c>
      <c r="BF375" s="23">
        <v>23585</v>
      </c>
      <c r="BG375" s="20">
        <f t="shared" si="16"/>
        <v>12.71994912020352</v>
      </c>
      <c r="BH375" s="11" t="str">
        <f t="shared" si="17"/>
        <v>Baixa</v>
      </c>
      <c r="BI375" s="26"/>
      <c r="BJ375" s="31"/>
      <c r="BK375" s="25"/>
    </row>
    <row r="376" spans="1:63" ht="15">
      <c r="A376" s="18">
        <v>313280</v>
      </c>
      <c r="B376" s="18" t="str">
        <f>VLOOKUP(C376,Plan1!$A:$XFD,4,FALSE)</f>
        <v>Itabira</v>
      </c>
      <c r="C376" s="19" t="s">
        <v>386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31"/>
      <c r="BK376" s="25"/>
    </row>
    <row r="377" spans="1:63" ht="15">
      <c r="A377" s="18">
        <v>313290</v>
      </c>
      <c r="B377" s="18" t="str">
        <f>VLOOKUP(C377,Plan1!$A:$XFD,4,FALSE)</f>
        <v>Passos</v>
      </c>
      <c r="C377" s="19" t="s">
        <v>387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31"/>
      <c r="BK377" s="25"/>
    </row>
    <row r="378" spans="1:63" ht="15">
      <c r="A378" s="18">
        <v>313300</v>
      </c>
      <c r="B378" s="18" t="str">
        <f>VLOOKUP(C378,Plan1!$A:$XFD,4,FALSE)</f>
        <v>Varginha</v>
      </c>
      <c r="C378" s="19" t="s">
        <v>388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31"/>
      <c r="BK378" s="25"/>
    </row>
    <row r="379" spans="1:63" ht="15">
      <c r="A379" s="18">
        <v>313310</v>
      </c>
      <c r="B379" s="18" t="str">
        <f>VLOOKUP(C379,Plan1!$A:$XFD,4,FALSE)</f>
        <v>Varginha</v>
      </c>
      <c r="C379" s="19" t="s">
        <v>389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31"/>
      <c r="BK379" s="25"/>
    </row>
    <row r="380" spans="1:63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26"/>
      <c r="BJ380" s="31"/>
      <c r="BK380" s="25"/>
    </row>
    <row r="381" spans="1:63" ht="15">
      <c r="A381" s="18">
        <v>313330</v>
      </c>
      <c r="B381" s="18" t="str">
        <f>VLOOKUP(C381,Plan1!$A:$XFD,4,FALSE)</f>
        <v>Pedra Azul</v>
      </c>
      <c r="C381" s="19" t="s">
        <v>391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26"/>
      <c r="BJ381" s="31"/>
      <c r="BK381" s="25"/>
    </row>
    <row r="382" spans="1:63" ht="15">
      <c r="A382" s="18">
        <v>313340</v>
      </c>
      <c r="B382" s="18" t="str">
        <f>VLOOKUP(C382,Plan1!$A:$XFD,4,FALSE)</f>
        <v>Uberaba</v>
      </c>
      <c r="C382" s="19" t="s">
        <v>392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13"/>
      <c r="BE382" s="15">
        <f t="shared" si="15"/>
        <v>0</v>
      </c>
      <c r="BF382" s="23">
        <v>14784</v>
      </c>
      <c r="BG382" s="20">
        <f t="shared" si="16"/>
        <v>0</v>
      </c>
      <c r="BH382" s="11" t="str">
        <f t="shared" si="17"/>
        <v>Silencioso</v>
      </c>
      <c r="BI382" s="26"/>
      <c r="BJ382" s="31"/>
      <c r="BK382" s="25"/>
    </row>
    <row r="383" spans="1:63" ht="15">
      <c r="A383" s="18">
        <v>313350</v>
      </c>
      <c r="B383" s="18" t="str">
        <f>VLOOKUP(C383,Plan1!$A:$XFD,4,FALSE)</f>
        <v>Divinópolis</v>
      </c>
      <c r="C383" s="19" t="s">
        <v>393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31"/>
      <c r="BK383" s="25"/>
    </row>
    <row r="384" spans="1:63" ht="15">
      <c r="A384" s="18">
        <v>313360</v>
      </c>
      <c r="B384" s="18" t="str">
        <f>VLOOKUP(C384,Plan1!$A:$XFD,4,FALSE)</f>
        <v>Pouso Alegre</v>
      </c>
      <c r="C384" s="19" t="s">
        <v>394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31"/>
      <c r="BK384" s="25"/>
    </row>
    <row r="385" spans="1:63" ht="15">
      <c r="A385" s="18">
        <v>313370</v>
      </c>
      <c r="B385" s="18" t="str">
        <f>VLOOKUP(C385,Plan1!$A:$XFD,4,FALSE)</f>
        <v>Divinópolis</v>
      </c>
      <c r="C385" s="19" t="s">
        <v>395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31"/>
      <c r="BK385" s="25"/>
    </row>
    <row r="386" spans="1:63" ht="15">
      <c r="A386" s="18">
        <v>313375</v>
      </c>
      <c r="B386" s="18" t="str">
        <f>VLOOKUP(C386,Plan1!$A:$XFD,4,FALSE)</f>
        <v>Passos</v>
      </c>
      <c r="C386" s="19" t="s">
        <v>396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  <c r="BI386" s="26"/>
      <c r="BJ386" s="31"/>
      <c r="BK386" s="25"/>
    </row>
    <row r="387" spans="1:63" ht="15">
      <c r="A387" s="18">
        <v>313380</v>
      </c>
      <c r="B387" s="18" t="str">
        <f>VLOOKUP(C387,Plan1!$A:$XFD,4,FALSE)</f>
        <v>Divinópolis</v>
      </c>
      <c r="C387" s="19" t="s">
        <v>397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13"/>
      <c r="BE387" s="15">
        <f t="shared" si="15"/>
        <v>0</v>
      </c>
      <c r="BF387" s="23">
        <v>91453</v>
      </c>
      <c r="BG387" s="20">
        <f t="shared" si="16"/>
        <v>0</v>
      </c>
      <c r="BH387" s="11" t="str">
        <f t="shared" si="17"/>
        <v>Silencioso</v>
      </c>
      <c r="BI387" s="26"/>
      <c r="BJ387" s="31"/>
      <c r="BK387" s="25"/>
    </row>
    <row r="388" spans="1:63" ht="15">
      <c r="A388" s="18">
        <v>313390</v>
      </c>
      <c r="B388" s="18" t="str">
        <f>VLOOKUP(C388,Plan1!$A:$XFD,4,FALSE)</f>
        <v>Barbacena</v>
      </c>
      <c r="C388" s="19" t="s">
        <v>398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31"/>
      <c r="BK388" s="25"/>
    </row>
    <row r="389" spans="1:63" ht="15">
      <c r="A389" s="18">
        <v>313400</v>
      </c>
      <c r="B389" s="18" t="str">
        <f>VLOOKUP(C389,Plan1!$A:$XFD,4,FALSE)</f>
        <v>Pedra Azul</v>
      </c>
      <c r="C389" s="19" t="s">
        <v>399</v>
      </c>
      <c r="D389" s="33">
        <v>1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13"/>
      <c r="BE389" s="15">
        <f aca="true" t="shared" si="18" ref="BE389:BE452">SUM(D389:BD389)</f>
        <v>1</v>
      </c>
      <c r="BF389" s="23">
        <v>15059</v>
      </c>
      <c r="BG389" s="20">
        <f aca="true" t="shared" si="19" ref="BG389:BG452">BE389/BF389*100000</f>
        <v>6.6405471810877215</v>
      </c>
      <c r="BH389" s="11" t="str">
        <f aca="true" t="shared" si="20" ref="BH389:BH452">IF(BG389=0,"Silencioso",IF(BG389&lt;100,"Baixa",IF(BG389&gt;300,"Alta","Média")))</f>
        <v>Baixa</v>
      </c>
      <c r="BI389" s="26"/>
      <c r="BJ389" s="31"/>
      <c r="BK389" s="25"/>
    </row>
    <row r="390" spans="1:63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31"/>
      <c r="BK390" s="25"/>
    </row>
    <row r="391" spans="1:63" ht="15">
      <c r="A391" s="18">
        <v>313420</v>
      </c>
      <c r="B391" s="18" t="str">
        <f>VLOOKUP(C391,Plan1!$A:$XFD,4,FALSE)</f>
        <v>Ituiutaba</v>
      </c>
      <c r="C391" s="19" t="s">
        <v>401</v>
      </c>
      <c r="D391" s="33">
        <v>0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1</v>
      </c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13"/>
      <c r="BE391" s="15">
        <f t="shared" si="18"/>
        <v>1</v>
      </c>
      <c r="BF391" s="23">
        <v>103333</v>
      </c>
      <c r="BG391" s="20">
        <f t="shared" si="19"/>
        <v>0.9677450572421201</v>
      </c>
      <c r="BH391" s="11" t="str">
        <f t="shared" si="20"/>
        <v>Baixa</v>
      </c>
      <c r="BI391" s="26"/>
      <c r="BJ391" s="31"/>
      <c r="BK391" s="25"/>
    </row>
    <row r="392" spans="1:63" ht="15">
      <c r="A392" s="18">
        <v>313430</v>
      </c>
      <c r="B392" s="18" t="str">
        <f>VLOOKUP(C392,Plan1!$A:$XFD,4,FALSE)</f>
        <v>Varginha</v>
      </c>
      <c r="C392" s="19" t="s">
        <v>402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31"/>
      <c r="BK392" s="25"/>
    </row>
    <row r="393" spans="1:63" ht="15">
      <c r="A393" s="18">
        <v>313440</v>
      </c>
      <c r="B393" s="18" t="str">
        <f>VLOOKUP(C393,Plan1!$A:$XFD,4,FALSE)</f>
        <v>Uberaba</v>
      </c>
      <c r="C393" s="19" t="s">
        <v>403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31"/>
      <c r="BK393" s="25"/>
    </row>
    <row r="394" spans="1:63" ht="15">
      <c r="A394" s="18">
        <v>313450</v>
      </c>
      <c r="B394" s="18" t="str">
        <f>VLOOKUP(C394,Plan1!$A:$XFD,4,FALSE)</f>
        <v>Varginha</v>
      </c>
      <c r="C394" s="19" t="s">
        <v>404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31"/>
      <c r="BK394" s="25"/>
    </row>
    <row r="395" spans="1:63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  <c r="BI395" s="26"/>
      <c r="BJ395" s="31"/>
      <c r="BK395" s="25"/>
    </row>
    <row r="396" spans="1:63" ht="15">
      <c r="A396" s="18">
        <v>313470</v>
      </c>
      <c r="B396" s="18" t="str">
        <f>VLOOKUP(C396,Plan1!$A:$XFD,4,FALSE)</f>
        <v>Pedra Azul</v>
      </c>
      <c r="C396" s="19" t="s">
        <v>406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  <c r="BI396" s="26"/>
      <c r="BJ396" s="31"/>
      <c r="BK396" s="25"/>
    </row>
    <row r="397" spans="1:63" ht="15">
      <c r="A397" s="18">
        <v>313480</v>
      </c>
      <c r="B397" s="18" t="str">
        <f>VLOOKUP(C397,Plan1!$A:$XFD,4,FALSE)</f>
        <v>Passos</v>
      </c>
      <c r="C397" s="19" t="s">
        <v>407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31"/>
      <c r="BK397" s="25"/>
    </row>
    <row r="398" spans="1:63" ht="15">
      <c r="A398" s="18">
        <v>313490</v>
      </c>
      <c r="B398" s="18" t="str">
        <f>VLOOKUP(C398,Plan1!$A:$XFD,4,FALSE)</f>
        <v>Pouso Alegre</v>
      </c>
      <c r="C398" s="19" t="s">
        <v>408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26"/>
      <c r="BJ398" s="31"/>
      <c r="BK398" s="25"/>
    </row>
    <row r="399" spans="1:63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13"/>
      <c r="BE399" s="15">
        <f t="shared" si="18"/>
        <v>0</v>
      </c>
      <c r="BF399" s="23">
        <v>3136</v>
      </c>
      <c r="BG399" s="20">
        <f t="shared" si="19"/>
        <v>0</v>
      </c>
      <c r="BH399" s="11" t="str">
        <f t="shared" si="20"/>
        <v>Silencioso</v>
      </c>
      <c r="BI399" s="26"/>
      <c r="BJ399" s="31"/>
      <c r="BK399" s="25"/>
    </row>
    <row r="400" spans="1:63" ht="15">
      <c r="A400" s="18">
        <v>313505</v>
      </c>
      <c r="B400" s="18" t="str">
        <f>VLOOKUP(C400,Plan1!$A:$XFD,4,FALSE)</f>
        <v>Montes Claros</v>
      </c>
      <c r="C400" s="19" t="s">
        <v>410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31"/>
      <c r="BK400" s="25"/>
    </row>
    <row r="401" spans="1:63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  <c r="BI401" s="26"/>
      <c r="BJ401" s="31"/>
      <c r="BK401" s="25"/>
    </row>
    <row r="402" spans="1:63" ht="15">
      <c r="A402" s="18">
        <v>313510</v>
      </c>
      <c r="B402" s="18" t="str">
        <f>VLOOKUP(C402,Plan1!$A:$XFD,4,FALSE)</f>
        <v>Montes Claros</v>
      </c>
      <c r="C402" s="19" t="s">
        <v>412</v>
      </c>
      <c r="D402" s="33">
        <v>0</v>
      </c>
      <c r="E402" s="33">
        <v>0</v>
      </c>
      <c r="F402" s="33">
        <v>0</v>
      </c>
      <c r="G402" s="33">
        <v>0</v>
      </c>
      <c r="H402" s="33">
        <v>2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13"/>
      <c r="BE402" s="15">
        <f t="shared" si="18"/>
        <v>2</v>
      </c>
      <c r="BF402" s="23">
        <v>70886</v>
      </c>
      <c r="BG402" s="20">
        <f t="shared" si="19"/>
        <v>2.8214315943909942</v>
      </c>
      <c r="BH402" s="11" t="str">
        <f t="shared" si="20"/>
        <v>Baixa</v>
      </c>
      <c r="BI402" s="26"/>
      <c r="BJ402" s="31"/>
      <c r="BK402" s="25"/>
    </row>
    <row r="403" spans="1:63" ht="15">
      <c r="A403" s="18">
        <v>313520</v>
      </c>
      <c r="B403" s="18" t="str">
        <f>VLOOKUP(C403,Plan1!$A:$XFD,4,FALSE)</f>
        <v>Januária</v>
      </c>
      <c r="C403" s="19" t="s">
        <v>413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31"/>
      <c r="BK403" s="25"/>
    </row>
    <row r="404" spans="1:63" ht="15">
      <c r="A404" s="18">
        <v>313530</v>
      </c>
      <c r="B404" s="18" t="str">
        <f>VLOOKUP(C404,Plan1!$A:$XFD,4,FALSE)</f>
        <v>Divinópolis</v>
      </c>
      <c r="C404" s="19" t="s">
        <v>414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31"/>
      <c r="BK404" s="25"/>
    </row>
    <row r="405" spans="1:63" ht="15">
      <c r="A405" s="18">
        <v>313535</v>
      </c>
      <c r="B405" s="18" t="str">
        <f>VLOOKUP(C405,Plan1!$A:$XFD,4,FALSE)</f>
        <v>Januária</v>
      </c>
      <c r="C405" s="19" t="s">
        <v>415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31"/>
      <c r="BK405" s="25"/>
    </row>
    <row r="406" spans="1:63" ht="15">
      <c r="A406" s="18">
        <v>313540</v>
      </c>
      <c r="B406" s="18" t="str">
        <f>VLOOKUP(C406,Plan1!$A:$XFD,4,FALSE)</f>
        <v>Barbacena</v>
      </c>
      <c r="C406" s="19" t="s">
        <v>416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31"/>
      <c r="BK406" s="25"/>
    </row>
    <row r="407" spans="1:63" ht="15">
      <c r="A407" s="18">
        <v>313545</v>
      </c>
      <c r="B407" s="18" t="str">
        <f>VLOOKUP(C407,Plan1!$A:$XFD,4,FALSE)</f>
        <v>Diamantina</v>
      </c>
      <c r="C407" s="19" t="s">
        <v>417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31"/>
      <c r="BK407" s="25"/>
    </row>
    <row r="408" spans="1:63" ht="15">
      <c r="A408" s="18">
        <v>313550</v>
      </c>
      <c r="B408" s="18" t="str">
        <f>VLOOKUP(C408,Plan1!$A:$XFD,4,FALSE)</f>
        <v>Ponte Nova</v>
      </c>
      <c r="C408" s="19" t="s">
        <v>418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31"/>
      <c r="BK408" s="25"/>
    </row>
    <row r="409" spans="1:63" ht="15">
      <c r="A409" s="18">
        <v>313560</v>
      </c>
      <c r="B409" s="18" t="str">
        <f>VLOOKUP(C409,Plan1!$A:$XFD,4,FALSE)</f>
        <v>Montes Claros</v>
      </c>
      <c r="C409" s="19" t="s">
        <v>419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31"/>
      <c r="BK409" s="25"/>
    </row>
    <row r="410" spans="1:63" ht="15">
      <c r="A410" s="18">
        <v>313570</v>
      </c>
      <c r="B410" s="18" t="str">
        <f>VLOOKUP(C410,Plan1!$A:$XFD,4,FALSE)</f>
        <v>Sete Lagoas</v>
      </c>
      <c r="C410" s="19" t="s">
        <v>420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31"/>
      <c r="BK410" s="25"/>
    </row>
    <row r="411" spans="1:63" ht="15">
      <c r="A411" s="18">
        <v>313580</v>
      </c>
      <c r="B411" s="18" t="str">
        <f>VLOOKUP(C411,Plan1!$A:$XFD,4,FALSE)</f>
        <v>Pedra Azul</v>
      </c>
      <c r="C411" s="19" t="s">
        <v>421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31"/>
      <c r="BK411" s="25"/>
    </row>
    <row r="412" spans="1:63" ht="15">
      <c r="A412" s="18">
        <v>313590</v>
      </c>
      <c r="B412" s="18" t="str">
        <f>VLOOKUP(C412,Plan1!$A:$XFD,4,FALSE)</f>
        <v>Varginha</v>
      </c>
      <c r="C412" s="19" t="s">
        <v>422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31"/>
      <c r="BK412" s="25"/>
    </row>
    <row r="413" spans="1:63" ht="15">
      <c r="A413" s="18">
        <v>313600</v>
      </c>
      <c r="B413" s="18" t="str">
        <f>VLOOKUP(C413,Plan1!$A:$XFD,4,FALSE)</f>
        <v>Pedra Azul</v>
      </c>
      <c r="C413" s="19" t="s">
        <v>423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31"/>
      <c r="BK413" s="25"/>
    </row>
    <row r="414" spans="1:63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3">
        <v>0</v>
      </c>
      <c r="E414" s="33">
        <v>0</v>
      </c>
      <c r="F414" s="33">
        <v>0</v>
      </c>
      <c r="G414" s="33">
        <v>1</v>
      </c>
      <c r="H414" s="33">
        <v>1</v>
      </c>
      <c r="I414" s="33">
        <v>0</v>
      </c>
      <c r="J414" s="33">
        <v>1</v>
      </c>
      <c r="K414" s="33">
        <v>1</v>
      </c>
      <c r="L414" s="33">
        <v>0</v>
      </c>
      <c r="M414" s="33">
        <v>0</v>
      </c>
      <c r="N414" s="33">
        <v>0</v>
      </c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13"/>
      <c r="BE414" s="15">
        <f t="shared" si="18"/>
        <v>4</v>
      </c>
      <c r="BF414" s="23">
        <v>5143</v>
      </c>
      <c r="BG414" s="20">
        <f t="shared" si="19"/>
        <v>77.77561734396267</v>
      </c>
      <c r="BH414" s="11" t="str">
        <f t="shared" si="20"/>
        <v>Baixa</v>
      </c>
      <c r="BI414" s="26"/>
      <c r="BJ414" s="31"/>
      <c r="BK414" s="25"/>
    </row>
    <row r="415" spans="1:63" ht="15">
      <c r="A415" s="18">
        <v>313620</v>
      </c>
      <c r="B415" s="18" t="str">
        <f>VLOOKUP(C415,Plan1!$A:$XFD,4,FALSE)</f>
        <v>Itabira</v>
      </c>
      <c r="C415" s="19" t="s">
        <v>425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  <c r="BI415" s="26"/>
      <c r="BJ415" s="31"/>
      <c r="BK415" s="25"/>
    </row>
    <row r="416" spans="1:63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3">
        <v>0</v>
      </c>
      <c r="E416" s="33">
        <v>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31"/>
      <c r="BK416" s="25"/>
    </row>
    <row r="417" spans="1:63" ht="15">
      <c r="A417" s="18">
        <v>313640</v>
      </c>
      <c r="B417" s="18" t="str">
        <f>VLOOKUP(C417,Plan1!$A:$XFD,4,FALSE)</f>
        <v>Montes Claros</v>
      </c>
      <c r="C417" s="19" t="s">
        <v>427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31"/>
      <c r="BK417" s="25"/>
    </row>
    <row r="418" spans="1:63" ht="15">
      <c r="A418" s="18">
        <v>313650</v>
      </c>
      <c r="B418" s="18" t="str">
        <f>VLOOKUP(C418,Plan1!$A:$XFD,4,FALSE)</f>
        <v>Pedra Azul</v>
      </c>
      <c r="C418" s="19" t="s">
        <v>428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26"/>
      <c r="BJ418" s="31"/>
      <c r="BK418" s="25"/>
    </row>
    <row r="419" spans="1:63" ht="15">
      <c r="A419" s="18">
        <v>313652</v>
      </c>
      <c r="B419" s="18" t="str">
        <f>VLOOKUP(C419,Plan1!$A:$XFD,4,FALSE)</f>
        <v>Diamantina</v>
      </c>
      <c r="C419" s="19" t="s">
        <v>429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31"/>
      <c r="BK419" s="25"/>
    </row>
    <row r="420" spans="1:63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31"/>
      <c r="BK420" s="25"/>
    </row>
    <row r="421" spans="1:63" ht="15">
      <c r="A421" s="18">
        <v>313657</v>
      </c>
      <c r="B421" s="18" t="str">
        <f>VLOOKUP(C421,Plan1!$A:$XFD,4,FALSE)</f>
        <v>Montes Claros</v>
      </c>
      <c r="C421" s="19" t="s">
        <v>431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31"/>
      <c r="BK421" s="25"/>
    </row>
    <row r="422" spans="1:63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  <c r="BI422" s="26"/>
      <c r="BJ422" s="31"/>
      <c r="BK422" s="25"/>
    </row>
    <row r="423" spans="1:63" ht="15">
      <c r="A423" s="18">
        <v>313670</v>
      </c>
      <c r="B423" s="18" t="str">
        <f>VLOOKUP(C423,Plan1!$A:$XFD,4,FALSE)</f>
        <v>Juiz de Fora</v>
      </c>
      <c r="C423" s="19" t="s">
        <v>433</v>
      </c>
      <c r="D423" s="33">
        <v>2</v>
      </c>
      <c r="E423" s="33">
        <v>0</v>
      </c>
      <c r="F423" s="33">
        <v>1</v>
      </c>
      <c r="G423" s="33">
        <v>0</v>
      </c>
      <c r="H423" s="33">
        <v>1</v>
      </c>
      <c r="I423" s="33">
        <v>0</v>
      </c>
      <c r="J423" s="33">
        <v>1</v>
      </c>
      <c r="K423" s="33">
        <v>0</v>
      </c>
      <c r="L423" s="33">
        <v>0</v>
      </c>
      <c r="M423" s="33">
        <v>0</v>
      </c>
      <c r="N423" s="33">
        <v>0</v>
      </c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13"/>
      <c r="BE423" s="15">
        <f t="shared" si="18"/>
        <v>5</v>
      </c>
      <c r="BF423" s="23">
        <v>555284</v>
      </c>
      <c r="BG423" s="20">
        <f t="shared" si="19"/>
        <v>0.9004401351380555</v>
      </c>
      <c r="BH423" s="11" t="str">
        <f t="shared" si="20"/>
        <v>Baixa</v>
      </c>
      <c r="BI423" s="26"/>
      <c r="BJ423" s="31"/>
      <c r="BK423" s="25"/>
    </row>
    <row r="424" spans="1:63" ht="15">
      <c r="A424" s="18">
        <v>313680</v>
      </c>
      <c r="B424" s="18" t="str">
        <f>VLOOKUP(C424,Plan1!$A:$XFD,4,FALSE)</f>
        <v>Montes Claros</v>
      </c>
      <c r="C424" s="19" t="s">
        <v>434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31"/>
      <c r="BK424" s="25"/>
    </row>
    <row r="425" spans="1:63" ht="15">
      <c r="A425" s="18">
        <v>313690</v>
      </c>
      <c r="B425" s="18" t="str">
        <f>VLOOKUP(C425,Plan1!$A:$XFD,4,FALSE)</f>
        <v>Alfenas</v>
      </c>
      <c r="C425" s="19" t="s">
        <v>435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31"/>
      <c r="BK425" s="25"/>
    </row>
    <row r="426" spans="1:63" ht="15">
      <c r="A426" s="18">
        <v>313695</v>
      </c>
      <c r="B426" s="18" t="str">
        <f>VLOOKUP(C426,Plan1!$A:$XFD,4,FALSE)</f>
        <v>Januária</v>
      </c>
      <c r="C426" s="19" t="s">
        <v>436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31"/>
      <c r="BK426" s="25"/>
    </row>
    <row r="427" spans="1:63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26"/>
      <c r="BJ427" s="31"/>
      <c r="BK427" s="25"/>
    </row>
    <row r="428" spans="1:63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31"/>
      <c r="BK428" s="25"/>
    </row>
    <row r="429" spans="1:63" ht="15">
      <c r="A429" s="18">
        <v>313720</v>
      </c>
      <c r="B429" s="18" t="str">
        <f>VLOOKUP(C429,Plan1!$A:$XFD,4,FALSE)</f>
        <v>Divinópolis</v>
      </c>
      <c r="C429" s="19" t="s">
        <v>439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31"/>
      <c r="BK429" s="25"/>
    </row>
    <row r="430" spans="1:63" ht="15">
      <c r="A430" s="18">
        <v>313730</v>
      </c>
      <c r="B430" s="18" t="str">
        <f>VLOOKUP(C430,Plan1!$A:$XFD,4,FALSE)</f>
        <v>Montes Claros</v>
      </c>
      <c r="C430" s="19" t="s">
        <v>440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31"/>
      <c r="BK430" s="25"/>
    </row>
    <row r="431" spans="1:63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  <c r="BI431" s="26"/>
      <c r="BJ431" s="31"/>
      <c r="BK431" s="25"/>
    </row>
    <row r="432" spans="1:63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31"/>
      <c r="BK432" s="25"/>
    </row>
    <row r="433" spans="1:63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31"/>
      <c r="BK433" s="25"/>
    </row>
    <row r="434" spans="1:63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1</v>
      </c>
      <c r="L434" s="33">
        <v>0</v>
      </c>
      <c r="M434" s="33">
        <v>0</v>
      </c>
      <c r="N434" s="33">
        <v>0</v>
      </c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13"/>
      <c r="BE434" s="15">
        <f t="shared" si="18"/>
        <v>1</v>
      </c>
      <c r="BF434" s="23">
        <v>59770</v>
      </c>
      <c r="BG434" s="20">
        <f t="shared" si="19"/>
        <v>1.6730801405387317</v>
      </c>
      <c r="BH434" s="11" t="str">
        <f t="shared" si="20"/>
        <v>Baixa</v>
      </c>
      <c r="BI434" s="26"/>
      <c r="BJ434" s="31"/>
      <c r="BK434" s="25"/>
    </row>
    <row r="435" spans="1:63" ht="15">
      <c r="A435" s="18">
        <v>313770</v>
      </c>
      <c r="B435" s="18" t="str">
        <f>VLOOKUP(C435,Plan1!$A:$XFD,4,FALSE)</f>
        <v>Manhumirim</v>
      </c>
      <c r="C435" s="19" t="s">
        <v>445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31"/>
      <c r="BK435" s="25"/>
    </row>
    <row r="436" spans="1:63" ht="15">
      <c r="A436" s="18">
        <v>313780</v>
      </c>
      <c r="B436" s="18" t="str">
        <f>VLOOKUP(C436,Plan1!$A:$XFD,4,FALSE)</f>
        <v>Varginha</v>
      </c>
      <c r="C436" s="19" t="s">
        <v>446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31"/>
      <c r="BK436" s="25"/>
    </row>
    <row r="437" spans="1:63" ht="15">
      <c r="A437" s="18">
        <v>313790</v>
      </c>
      <c r="B437" s="18" t="str">
        <f>VLOOKUP(C437,Plan1!$A:$XFD,4,FALSE)</f>
        <v>Barbacena</v>
      </c>
      <c r="C437" s="19" t="s">
        <v>447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31"/>
      <c r="BK437" s="25"/>
    </row>
    <row r="438" spans="1:63" ht="15">
      <c r="A438" s="18">
        <v>313800</v>
      </c>
      <c r="B438" s="18" t="str">
        <f>VLOOKUP(C438,Plan1!$A:$XFD,4,FALSE)</f>
        <v>Leopoldina</v>
      </c>
      <c r="C438" s="19" t="s">
        <v>448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31"/>
      <c r="BK438" s="25"/>
    </row>
    <row r="439" spans="1:63" ht="15">
      <c r="A439" s="18">
        <v>313810</v>
      </c>
      <c r="B439" s="18" t="str">
        <f>VLOOKUP(C439,Plan1!$A:$XFD,4,FALSE)</f>
        <v>Pirapora</v>
      </c>
      <c r="C439" s="19" t="s">
        <v>449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31"/>
      <c r="BK439" s="25"/>
    </row>
    <row r="440" spans="1:63" ht="15">
      <c r="A440" s="18">
        <v>313820</v>
      </c>
      <c r="B440" s="18" t="str">
        <f>VLOOKUP(C440,Plan1!$A:$XFD,4,FALSE)</f>
        <v>Varginha</v>
      </c>
      <c r="C440" s="19" t="s">
        <v>450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  <c r="BI440" s="26"/>
      <c r="BJ440" s="31"/>
      <c r="BK440" s="25"/>
    </row>
    <row r="441" spans="1:63" ht="15">
      <c r="A441" s="18">
        <v>313830</v>
      </c>
      <c r="B441" s="18" t="str">
        <f>VLOOKUP(C441,Plan1!$A:$XFD,4,FALSE)</f>
        <v>Divinópolis</v>
      </c>
      <c r="C441" s="19" t="s">
        <v>451</v>
      </c>
      <c r="D441" s="33">
        <v>0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31"/>
      <c r="BK441" s="25"/>
    </row>
    <row r="442" spans="1:63" ht="15">
      <c r="A442" s="18">
        <v>313835</v>
      </c>
      <c r="B442" s="18" t="str">
        <f>VLOOKUP(C442,Plan1!$A:$XFD,4,FALSE)</f>
        <v>Diamantina</v>
      </c>
      <c r="C442" s="19" t="s">
        <v>452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31"/>
      <c r="BK442" s="25"/>
    </row>
    <row r="443" spans="1:63" ht="15">
      <c r="A443" s="18">
        <v>313840</v>
      </c>
      <c r="B443" s="18" t="str">
        <f>VLOOKUP(C443,Plan1!$A:$XFD,4,FALSE)</f>
        <v>Leopoldina</v>
      </c>
      <c r="C443" s="19" t="s">
        <v>453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  <c r="BI443" s="26"/>
      <c r="BJ443" s="31"/>
      <c r="BK443" s="25"/>
    </row>
    <row r="444" spans="1:63" ht="15">
      <c r="A444" s="18">
        <v>313850</v>
      </c>
      <c r="B444" s="18" t="str">
        <f>VLOOKUP(C444,Plan1!$A:$XFD,4,FALSE)</f>
        <v>Juiz de Fora</v>
      </c>
      <c r="C444" s="19" t="s">
        <v>454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31"/>
      <c r="BK444" s="25"/>
    </row>
    <row r="445" spans="1:63" ht="15">
      <c r="A445" s="18">
        <v>313860</v>
      </c>
      <c r="B445" s="18" t="str">
        <f>VLOOKUP(C445,Plan1!$A:$XFD,4,FALSE)</f>
        <v>Juiz de Fora</v>
      </c>
      <c r="C445" s="19" t="s">
        <v>455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31"/>
      <c r="BK445" s="25"/>
    </row>
    <row r="446" spans="1:63" ht="15">
      <c r="A446" s="18">
        <v>313862</v>
      </c>
      <c r="B446" s="18" t="str">
        <f>VLOOKUP(C446,Plan1!$A:$XFD,4,FALSE)</f>
        <v>Uberaba</v>
      </c>
      <c r="C446" s="19" t="s">
        <v>456</v>
      </c>
      <c r="D446" s="33">
        <v>0</v>
      </c>
      <c r="E446" s="33">
        <v>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31"/>
      <c r="BK446" s="25"/>
    </row>
    <row r="447" spans="1:63" ht="15">
      <c r="A447" s="18">
        <v>313865</v>
      </c>
      <c r="B447" s="18" t="str">
        <f>VLOOKUP(C447,Plan1!$A:$XFD,4,FALSE)</f>
        <v>Januária</v>
      </c>
      <c r="C447" s="19" t="s">
        <v>457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1</v>
      </c>
      <c r="K447" s="33">
        <v>0</v>
      </c>
      <c r="L447" s="33">
        <v>0</v>
      </c>
      <c r="M447" s="33">
        <v>0</v>
      </c>
      <c r="N447" s="33">
        <v>0</v>
      </c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26"/>
      <c r="BJ447" s="31"/>
      <c r="BK447" s="25"/>
    </row>
    <row r="448" spans="1:63" ht="15">
      <c r="A448" s="18">
        <v>313867</v>
      </c>
      <c r="B448" s="18" t="str">
        <f>VLOOKUP(C448,Plan1!$A:$XFD,4,FALSE)</f>
        <v>Manhumirim</v>
      </c>
      <c r="C448" s="19" t="s">
        <v>458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31"/>
      <c r="BK448" s="25"/>
    </row>
    <row r="449" spans="1:63" ht="15">
      <c r="A449" s="18">
        <v>313868</v>
      </c>
      <c r="B449" s="18" t="str">
        <f>VLOOKUP(C449,Plan1!$A:$XFD,4,FALSE)</f>
        <v>Januária</v>
      </c>
      <c r="C449" s="19" t="s">
        <v>459</v>
      </c>
      <c r="D449" s="33">
        <v>0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31"/>
      <c r="BK449" s="25"/>
    </row>
    <row r="450" spans="1:63" ht="15">
      <c r="A450" s="18">
        <v>313870</v>
      </c>
      <c r="B450" s="18" t="str">
        <f>VLOOKUP(C450,Plan1!$A:$XFD,4,FALSE)</f>
        <v>Varginha</v>
      </c>
      <c r="C450" s="19" t="s">
        <v>460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31"/>
      <c r="BK450" s="25"/>
    </row>
    <row r="451" spans="1:63" ht="15">
      <c r="A451" s="18">
        <v>313880</v>
      </c>
      <c r="B451" s="18" t="str">
        <f>VLOOKUP(C451,Plan1!$A:$XFD,4,FALSE)</f>
        <v>Divinópolis</v>
      </c>
      <c r="C451" s="19" t="s">
        <v>461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26"/>
      <c r="BJ451" s="31"/>
      <c r="BK451" s="25"/>
    </row>
    <row r="452" spans="1:63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3">
        <v>0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31"/>
      <c r="BK452" s="25"/>
    </row>
    <row r="453" spans="1:63" ht="15">
      <c r="A453" s="18">
        <v>313900</v>
      </c>
      <c r="B453" s="18" t="str">
        <f>VLOOKUP(C453,Plan1!$A:$XFD,4,FALSE)</f>
        <v>Alfenas</v>
      </c>
      <c r="C453" s="19" t="s">
        <v>463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1"/>
      <c r="BK453" s="25"/>
    </row>
    <row r="454" spans="1:63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31"/>
      <c r="BK454" s="25"/>
    </row>
    <row r="455" spans="1:63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26"/>
      <c r="BJ455" s="31"/>
      <c r="BK455" s="25"/>
    </row>
    <row r="456" spans="1:63" ht="15">
      <c r="A456" s="18">
        <v>313925</v>
      </c>
      <c r="B456" s="18" t="str">
        <f>VLOOKUP(C456,Plan1!$A:$XFD,4,FALSE)</f>
        <v>Montes Claros</v>
      </c>
      <c r="C456" s="19" t="s">
        <v>466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31"/>
      <c r="BK456" s="25"/>
    </row>
    <row r="457" spans="1:63" ht="15">
      <c r="A457" s="18">
        <v>313930</v>
      </c>
      <c r="B457" s="18" t="str">
        <f>VLOOKUP(C457,Plan1!$A:$XFD,4,FALSE)</f>
        <v>Januária</v>
      </c>
      <c r="C457" s="19" t="s">
        <v>467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31"/>
      <c r="BK457" s="25"/>
    </row>
    <row r="458" spans="1:63" ht="15">
      <c r="A458" s="18">
        <v>313940</v>
      </c>
      <c r="B458" s="18" t="str">
        <f>VLOOKUP(C458,Plan1!$A:$XFD,4,FALSE)</f>
        <v>Manhumirim</v>
      </c>
      <c r="C458" s="19" t="s">
        <v>468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  <c r="BI458" s="26"/>
      <c r="BJ458" s="31"/>
      <c r="BK458" s="25"/>
    </row>
    <row r="459" spans="1:63" ht="15">
      <c r="A459" s="18">
        <v>313950</v>
      </c>
      <c r="B459" s="18" t="str">
        <f>VLOOKUP(C459,Plan1!$A:$XFD,4,FALSE)</f>
        <v>Manhumirim</v>
      </c>
      <c r="C459" s="19" t="s">
        <v>469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31"/>
      <c r="BK459" s="25"/>
    </row>
    <row r="460" spans="1:63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1</v>
      </c>
      <c r="K460" s="33">
        <v>0</v>
      </c>
      <c r="L460" s="33">
        <v>0</v>
      </c>
      <c r="M460" s="33">
        <v>0</v>
      </c>
      <c r="N460" s="33">
        <v>0</v>
      </c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13"/>
      <c r="BE460" s="15">
        <f t="shared" si="21"/>
        <v>1</v>
      </c>
      <c r="BF460" s="23">
        <v>28061</v>
      </c>
      <c r="BG460" s="20">
        <f t="shared" si="22"/>
        <v>3.563664872955347</v>
      </c>
      <c r="BH460" s="11" t="str">
        <f t="shared" si="23"/>
        <v>Baixa</v>
      </c>
      <c r="BI460" s="26"/>
      <c r="BJ460" s="31"/>
      <c r="BK460" s="25"/>
    </row>
    <row r="461" spans="1:63" ht="15">
      <c r="A461" s="18">
        <v>313980</v>
      </c>
      <c r="B461" s="18" t="str">
        <f>VLOOKUP(C461,Plan1!$A:$XFD,4,FALSE)</f>
        <v>Juiz de Fora</v>
      </c>
      <c r="C461" s="19" t="s">
        <v>471</v>
      </c>
      <c r="D461" s="33">
        <v>0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  <c r="BI461" s="26"/>
      <c r="BJ461" s="31"/>
      <c r="BK461" s="25"/>
    </row>
    <row r="462" spans="1:63" ht="15">
      <c r="A462" s="18">
        <v>313970</v>
      </c>
      <c r="B462" s="18" t="str">
        <f>VLOOKUP(C462,Plan1!$A:$XFD,4,FALSE)</f>
        <v>Sete Lagoas</v>
      </c>
      <c r="C462" s="19" t="s">
        <v>472</v>
      </c>
      <c r="D462" s="33">
        <v>0</v>
      </c>
      <c r="E462" s="33">
        <v>0</v>
      </c>
      <c r="F462" s="33">
        <v>0</v>
      </c>
      <c r="G462" s="33">
        <v>1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13"/>
      <c r="BE462" s="15">
        <f t="shared" si="21"/>
        <v>1</v>
      </c>
      <c r="BF462" s="23">
        <v>7744</v>
      </c>
      <c r="BG462" s="20">
        <f t="shared" si="22"/>
        <v>12.913223140495868</v>
      </c>
      <c r="BH462" s="11" t="str">
        <f t="shared" si="23"/>
        <v>Baixa</v>
      </c>
      <c r="BI462" s="26"/>
      <c r="BJ462" s="31"/>
      <c r="BK462" s="25"/>
    </row>
    <row r="463" spans="1:63" ht="15">
      <c r="A463" s="18">
        <v>313990</v>
      </c>
      <c r="B463" s="18" t="str">
        <f>VLOOKUP(C463,Plan1!$A:$XFD,4,FALSE)</f>
        <v>Pouso Alegre</v>
      </c>
      <c r="C463" s="19" t="s">
        <v>473</v>
      </c>
      <c r="D463" s="33">
        <v>0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31"/>
      <c r="BK463" s="25"/>
    </row>
    <row r="464" spans="1:63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1</v>
      </c>
      <c r="K464" s="33">
        <v>0</v>
      </c>
      <c r="L464" s="33">
        <v>1</v>
      </c>
      <c r="M464" s="33">
        <v>0</v>
      </c>
      <c r="N464" s="33">
        <v>0</v>
      </c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13"/>
      <c r="BE464" s="15">
        <f t="shared" si="21"/>
        <v>2</v>
      </c>
      <c r="BF464" s="23">
        <v>58802</v>
      </c>
      <c r="BG464" s="20">
        <f t="shared" si="22"/>
        <v>3.401244855617156</v>
      </c>
      <c r="BH464" s="11" t="str">
        <f t="shared" si="23"/>
        <v>Baixa</v>
      </c>
      <c r="BI464" s="26"/>
      <c r="BJ464" s="31"/>
      <c r="BK464" s="25"/>
    </row>
    <row r="465" spans="1:63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31"/>
      <c r="BK465" s="25"/>
    </row>
    <row r="466" spans="1:63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  <c r="BI466" s="26"/>
      <c r="BJ466" s="31"/>
      <c r="BK466" s="25"/>
    </row>
    <row r="467" spans="1:63" ht="15">
      <c r="A467" s="18">
        <v>314020</v>
      </c>
      <c r="B467" s="18" t="str">
        <f>VLOOKUP(C467,Plan1!$A:$XFD,4,FALSE)</f>
        <v>Juiz de Fora</v>
      </c>
      <c r="C467" s="19" t="s">
        <v>477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31"/>
      <c r="BK467" s="25"/>
    </row>
    <row r="468" spans="1:63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3">
        <v>0</v>
      </c>
      <c r="E468" s="33">
        <v>0</v>
      </c>
      <c r="F468" s="33">
        <v>4</v>
      </c>
      <c r="G468" s="33">
        <v>2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13"/>
      <c r="BE468" s="15">
        <f t="shared" si="21"/>
        <v>6</v>
      </c>
      <c r="BF468" s="23">
        <v>4127</v>
      </c>
      <c r="BG468" s="20">
        <f t="shared" si="22"/>
        <v>145.3840562151684</v>
      </c>
      <c r="BH468" s="11" t="str">
        <f t="shared" si="23"/>
        <v>Média</v>
      </c>
      <c r="BI468" s="26"/>
      <c r="BJ468" s="31"/>
      <c r="BK468" s="25"/>
    </row>
    <row r="469" spans="1:63" ht="15">
      <c r="A469" s="18">
        <v>314040</v>
      </c>
      <c r="B469" s="18" t="str">
        <f>VLOOKUP(C469,Plan1!$A:$XFD,4,FALSE)</f>
        <v>Pouso Alegre</v>
      </c>
      <c r="C469" s="19" t="s">
        <v>479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31"/>
      <c r="BK469" s="25"/>
    </row>
    <row r="470" spans="1:63" ht="15">
      <c r="A470" s="18">
        <v>314050</v>
      </c>
      <c r="B470" s="18" t="str">
        <f>VLOOKUP(C470,Plan1!$A:$XFD,4,FALSE)</f>
        <v>Divinópolis</v>
      </c>
      <c r="C470" s="19" t="s">
        <v>480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26"/>
      <c r="BJ470" s="31"/>
      <c r="BK470" s="25"/>
    </row>
    <row r="471" spans="1:63" ht="15">
      <c r="A471" s="18">
        <v>314053</v>
      </c>
      <c r="B471" s="18" t="str">
        <f>VLOOKUP(C471,Plan1!$A:$XFD,4,FALSE)</f>
        <v>Manhumirim</v>
      </c>
      <c r="C471" s="19" t="s">
        <v>481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31"/>
      <c r="BK471" s="25"/>
    </row>
    <row r="472" spans="1:63" ht="15">
      <c r="A472" s="18">
        <v>314055</v>
      </c>
      <c r="B472" s="18" t="str">
        <f>VLOOKUP(C472,Plan1!$A:$XFD,4,FALSE)</f>
        <v>Pedra Azul</v>
      </c>
      <c r="C472" s="19" t="s">
        <v>482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31"/>
      <c r="BK472" s="25"/>
    </row>
    <row r="473" spans="1:63" ht="15">
      <c r="A473" s="18">
        <v>314060</v>
      </c>
      <c r="B473" s="18" t="str">
        <f>VLOOKUP(C473,Plan1!$A:$XFD,4,FALSE)</f>
        <v>Diamantina</v>
      </c>
      <c r="C473" s="19" t="s">
        <v>483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31"/>
      <c r="BK473" s="25"/>
    </row>
    <row r="474" spans="1:63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31"/>
      <c r="BK474" s="25"/>
    </row>
    <row r="475" spans="1:63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26"/>
      <c r="BJ475" s="31"/>
      <c r="BK475" s="25"/>
    </row>
    <row r="476" spans="1:63" ht="15">
      <c r="A476" s="18">
        <v>314080</v>
      </c>
      <c r="B476" s="18" t="str">
        <f>VLOOKUP(C476,Plan1!$A:$XFD,4,FALSE)</f>
        <v>Juiz de Fora</v>
      </c>
      <c r="C476" s="19" t="s">
        <v>486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31"/>
      <c r="BK476" s="25"/>
    </row>
    <row r="477" spans="1:63" ht="15">
      <c r="A477" s="18">
        <v>314085</v>
      </c>
      <c r="B477" s="18" t="str">
        <f>VLOOKUP(C477,Plan1!$A:$XFD,4,FALSE)</f>
        <v>Montes Claros</v>
      </c>
      <c r="C477" s="19" t="s">
        <v>487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31"/>
      <c r="BK477" s="25"/>
    </row>
    <row r="478" spans="1:63" ht="15">
      <c r="A478" s="18">
        <v>314090</v>
      </c>
      <c r="B478" s="18" t="str">
        <f>VLOOKUP(C478,Plan1!$A:$XFD,4,FALSE)</f>
        <v>Manhumirim</v>
      </c>
      <c r="C478" s="19" t="s">
        <v>488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31"/>
      <c r="BK478" s="25"/>
    </row>
    <row r="479" spans="1:63" ht="15">
      <c r="A479" s="18">
        <v>314100</v>
      </c>
      <c r="B479" s="18" t="str">
        <f>VLOOKUP(C479,Plan1!$A:$XFD,4,FALSE)</f>
        <v>Montes Claros</v>
      </c>
      <c r="C479" s="19" t="s">
        <v>489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31"/>
      <c r="BK479" s="25"/>
    </row>
    <row r="480" spans="1:63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1</v>
      </c>
      <c r="L480" s="33">
        <v>0</v>
      </c>
      <c r="M480" s="33">
        <v>0</v>
      </c>
      <c r="N480" s="33">
        <v>0</v>
      </c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13"/>
      <c r="BE480" s="15">
        <f t="shared" si="21"/>
        <v>1</v>
      </c>
      <c r="BF480" s="23">
        <v>36719</v>
      </c>
      <c r="BG480" s="20">
        <f t="shared" si="22"/>
        <v>2.723385713118549</v>
      </c>
      <c r="BH480" s="11" t="str">
        <f t="shared" si="23"/>
        <v>Baixa</v>
      </c>
      <c r="BI480" s="26"/>
      <c r="BJ480" s="31"/>
      <c r="BK480" s="25"/>
    </row>
    <row r="481" spans="1:63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31"/>
      <c r="BK481" s="25"/>
    </row>
    <row r="482" spans="1:63" ht="15">
      <c r="A482" s="18">
        <v>314130</v>
      </c>
      <c r="B482" s="18" t="str">
        <f>VLOOKUP(C482,Plan1!$A:$XFD,4,FALSE)</f>
        <v>Divinópolis</v>
      </c>
      <c r="C482" s="19" t="s">
        <v>492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31"/>
      <c r="BK482" s="25"/>
    </row>
    <row r="483" spans="1:63" ht="15">
      <c r="A483" s="18">
        <v>314140</v>
      </c>
      <c r="B483" s="18" t="str">
        <f>VLOOKUP(C483,Plan1!$A:$XFD,4,FALSE)</f>
        <v>Pedra Azul</v>
      </c>
      <c r="C483" s="19" t="s">
        <v>493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26"/>
      <c r="BJ483" s="31"/>
      <c r="BK483" s="25"/>
    </row>
    <row r="484" spans="1:63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31"/>
      <c r="BK484" s="25"/>
    </row>
    <row r="485" spans="1:63" ht="15">
      <c r="A485" s="18">
        <v>314160</v>
      </c>
      <c r="B485" s="18" t="str">
        <f>VLOOKUP(C485,Plan1!$A:$XFD,4,FALSE)</f>
        <v>Ubá</v>
      </c>
      <c r="C485" s="19" t="s">
        <v>495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31"/>
      <c r="BK485" s="25"/>
    </row>
    <row r="486" spans="1:63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3">
        <v>0</v>
      </c>
      <c r="E486" s="33">
        <v>0</v>
      </c>
      <c r="F486" s="33">
        <v>0</v>
      </c>
      <c r="G486" s="33">
        <v>0</v>
      </c>
      <c r="H486" s="33">
        <v>1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13"/>
      <c r="BE486" s="15">
        <f t="shared" si="21"/>
        <v>1</v>
      </c>
      <c r="BF486" s="23">
        <v>5993</v>
      </c>
      <c r="BG486" s="20">
        <f t="shared" si="22"/>
        <v>16.68613382279326</v>
      </c>
      <c r="BH486" s="11" t="str">
        <f t="shared" si="23"/>
        <v>Baixa</v>
      </c>
      <c r="BI486" s="26"/>
      <c r="BJ486" s="31"/>
      <c r="BK486" s="25"/>
    </row>
    <row r="487" spans="1:63" ht="15">
      <c r="A487" s="18">
        <v>314180</v>
      </c>
      <c r="B487" s="18" t="str">
        <f>VLOOKUP(C487,Plan1!$A:$XFD,4,FALSE)</f>
        <v>Diamantina</v>
      </c>
      <c r="C487" s="19" t="s">
        <v>497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31"/>
      <c r="BK487" s="25"/>
    </row>
    <row r="488" spans="1:63" ht="15">
      <c r="A488" s="18">
        <v>314190</v>
      </c>
      <c r="B488" s="18" t="str">
        <f>VLOOKUP(C488,Plan1!$A:$XFD,4,FALSE)</f>
        <v>Varginha</v>
      </c>
      <c r="C488" s="19" t="s">
        <v>498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31"/>
      <c r="BK488" s="25"/>
    </row>
    <row r="489" spans="1:63" ht="15">
      <c r="A489" s="18">
        <v>314200</v>
      </c>
      <c r="B489" s="18" t="str">
        <f>VLOOKUP(C489,Plan1!$A:$XFD,4,FALSE)</f>
        <v>Januária</v>
      </c>
      <c r="C489" s="19" t="s">
        <v>499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26"/>
      <c r="BJ489" s="31"/>
      <c r="BK489" s="25"/>
    </row>
    <row r="490" spans="1:63" ht="15">
      <c r="A490" s="18">
        <v>314210</v>
      </c>
      <c r="B490" s="18" t="str">
        <f>VLOOKUP(C490,Plan1!$A:$XFD,4,FALSE)</f>
        <v>Ubá</v>
      </c>
      <c r="C490" s="19" t="s">
        <v>500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31"/>
      <c r="BK490" s="25"/>
    </row>
    <row r="491" spans="1:63" ht="15">
      <c r="A491" s="18">
        <v>314220</v>
      </c>
      <c r="B491" s="18" t="str">
        <f>VLOOKUP(C491,Plan1!$A:$XFD,4,FALSE)</f>
        <v>Ubá</v>
      </c>
      <c r="C491" s="19" t="s">
        <v>501</v>
      </c>
      <c r="D491" s="33">
        <v>0</v>
      </c>
      <c r="E491" s="33">
        <v>0</v>
      </c>
      <c r="F491" s="33">
        <v>1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13"/>
      <c r="BE491" s="15">
        <f t="shared" si="21"/>
        <v>1</v>
      </c>
      <c r="BF491" s="23">
        <v>14753</v>
      </c>
      <c r="BG491" s="20">
        <f t="shared" si="22"/>
        <v>6.778282383244086</v>
      </c>
      <c r="BH491" s="11" t="str">
        <f t="shared" si="23"/>
        <v>Baixa</v>
      </c>
      <c r="BI491" s="26"/>
      <c r="BJ491" s="31"/>
      <c r="BK491" s="25"/>
    </row>
    <row r="492" spans="1:63" ht="15">
      <c r="A492" s="18">
        <v>314225</v>
      </c>
      <c r="B492" s="18" t="str">
        <f>VLOOKUP(C492,Plan1!$A:$XFD,4,FALSE)</f>
        <v>Januária</v>
      </c>
      <c r="C492" s="19" t="s">
        <v>502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31"/>
      <c r="BK492" s="25"/>
    </row>
    <row r="493" spans="1:63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31"/>
      <c r="BK493" s="25"/>
    </row>
    <row r="494" spans="1:63" ht="15">
      <c r="A494" s="18">
        <v>314240</v>
      </c>
      <c r="B494" s="18" t="str">
        <f>VLOOKUP(C494,Plan1!$A:$XFD,4,FALSE)</f>
        <v>Divinópolis</v>
      </c>
      <c r="C494" s="19" t="s">
        <v>504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31"/>
      <c r="BK494" s="25"/>
    </row>
    <row r="495" spans="1:63" ht="15">
      <c r="A495" s="18">
        <v>314250</v>
      </c>
      <c r="B495" s="18" t="str">
        <f>VLOOKUP(C495,Plan1!$A:$XFD,4,FALSE)</f>
        <v>Sete Lagoas</v>
      </c>
      <c r="C495" s="19" t="s">
        <v>505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  <c r="BI495" s="26"/>
      <c r="BJ495" s="31"/>
      <c r="BK495" s="25"/>
    </row>
    <row r="496" spans="1:63" ht="15">
      <c r="A496" s="18">
        <v>314260</v>
      </c>
      <c r="B496" s="18" t="str">
        <f>VLOOKUP(C496,Plan1!$A:$XFD,4,FALSE)</f>
        <v>Varginha</v>
      </c>
      <c r="C496" s="19" t="s">
        <v>506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26"/>
      <c r="BJ496" s="31"/>
      <c r="BK496" s="25"/>
    </row>
    <row r="497" spans="1:63" ht="15">
      <c r="A497" s="18">
        <v>314270</v>
      </c>
      <c r="B497" s="18" t="str">
        <f>VLOOKUP(C497,Plan1!$A:$XFD,4,FALSE)</f>
        <v>Januária</v>
      </c>
      <c r="C497" s="19" t="s">
        <v>507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31"/>
      <c r="BK497" s="25"/>
    </row>
    <row r="498" spans="1:63" ht="15">
      <c r="A498" s="18">
        <v>314280</v>
      </c>
      <c r="B498" s="18" t="str">
        <f>VLOOKUP(C498,Plan1!$A:$XFD,4,FALSE)</f>
        <v>Uberlândia</v>
      </c>
      <c r="C498" s="19" t="s">
        <v>508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31"/>
      <c r="BK498" s="25"/>
    </row>
    <row r="499" spans="1:63" ht="15">
      <c r="A499" s="18">
        <v>314290</v>
      </c>
      <c r="B499" s="18" t="str">
        <f>VLOOKUP(C499,Plan1!$A:$XFD,4,FALSE)</f>
        <v>Montes Claros</v>
      </c>
      <c r="C499" s="19" t="s">
        <v>509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31"/>
      <c r="BK499" s="25"/>
    </row>
    <row r="500" spans="1:63" ht="15">
      <c r="A500" s="18">
        <v>314300</v>
      </c>
      <c r="B500" s="18" t="str">
        <f>VLOOKUP(C500,Plan1!$A:$XFD,4,FALSE)</f>
        <v>Alfenas</v>
      </c>
      <c r="C500" s="19" t="s">
        <v>510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31"/>
      <c r="BK500" s="25"/>
    </row>
    <row r="501" spans="1:63" ht="15">
      <c r="A501" s="18">
        <v>314310</v>
      </c>
      <c r="B501" s="18" t="str">
        <f>VLOOKUP(C501,Plan1!$A:$XFD,4,FALSE)</f>
        <v>Uberlândia</v>
      </c>
      <c r="C501" s="19" t="s">
        <v>511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1</v>
      </c>
      <c r="N501" s="33">
        <v>0</v>
      </c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13"/>
      <c r="BE501" s="15">
        <f t="shared" si="21"/>
        <v>1</v>
      </c>
      <c r="BF501" s="23">
        <v>47937</v>
      </c>
      <c r="BG501" s="20">
        <f t="shared" si="22"/>
        <v>2.0860713019170998</v>
      </c>
      <c r="BH501" s="11" t="str">
        <f t="shared" si="23"/>
        <v>Baixa</v>
      </c>
      <c r="BI501" s="26"/>
      <c r="BJ501" s="31"/>
      <c r="BK501" s="25"/>
    </row>
    <row r="502" spans="1:63" ht="15">
      <c r="A502" s="18">
        <v>314315</v>
      </c>
      <c r="B502" s="18" t="str">
        <f>VLOOKUP(C502,Plan1!$A:$XFD,4,FALSE)</f>
        <v>Pedra Azul</v>
      </c>
      <c r="C502" s="19" t="s">
        <v>512</v>
      </c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31"/>
      <c r="BK502" s="25"/>
    </row>
    <row r="503" spans="1:63" ht="15">
      <c r="A503" s="18">
        <v>314320</v>
      </c>
      <c r="B503" s="18" t="str">
        <f>VLOOKUP(C503,Plan1!$A:$XFD,4,FALSE)</f>
        <v>Passos</v>
      </c>
      <c r="C503" s="19" t="s">
        <v>513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31"/>
      <c r="BK503" s="25"/>
    </row>
    <row r="504" spans="1:63" ht="15">
      <c r="A504" s="18">
        <v>314340</v>
      </c>
      <c r="B504" s="18" t="str">
        <f>VLOOKUP(C504,Plan1!$A:$XFD,4,FALSE)</f>
        <v>Pouso Alegre</v>
      </c>
      <c r="C504" s="19" t="s">
        <v>514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31"/>
      <c r="BK504" s="25"/>
    </row>
    <row r="505" spans="1:63" ht="15">
      <c r="A505" s="18">
        <v>314330</v>
      </c>
      <c r="B505" s="18" t="str">
        <f>VLOOKUP(C505,Plan1!$A:$XFD,4,FALSE)</f>
        <v>Montes Claros</v>
      </c>
      <c r="C505" s="19" t="s">
        <v>515</v>
      </c>
      <c r="D505" s="33">
        <v>0</v>
      </c>
      <c r="E505" s="33">
        <v>1</v>
      </c>
      <c r="F505" s="33">
        <v>0</v>
      </c>
      <c r="G505" s="33">
        <v>0</v>
      </c>
      <c r="H505" s="33">
        <v>1</v>
      </c>
      <c r="I505" s="33">
        <v>0</v>
      </c>
      <c r="J505" s="33">
        <v>0</v>
      </c>
      <c r="K505" s="33">
        <v>3</v>
      </c>
      <c r="L505" s="33">
        <v>1</v>
      </c>
      <c r="M505" s="33">
        <v>0</v>
      </c>
      <c r="N505" s="33">
        <v>0</v>
      </c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13"/>
      <c r="BE505" s="15">
        <f t="shared" si="21"/>
        <v>6</v>
      </c>
      <c r="BF505" s="23">
        <v>394350</v>
      </c>
      <c r="BG505" s="20">
        <f t="shared" si="22"/>
        <v>1.5214910612400152</v>
      </c>
      <c r="BH505" s="11" t="str">
        <f t="shared" si="23"/>
        <v>Baixa</v>
      </c>
      <c r="BI505" s="26"/>
      <c r="BJ505" s="31"/>
      <c r="BK505" s="25"/>
    </row>
    <row r="506" spans="1:63" ht="15">
      <c r="A506" s="18">
        <v>314345</v>
      </c>
      <c r="B506" s="18" t="str">
        <f>VLOOKUP(C506,Plan1!$A:$XFD,4,FALSE)</f>
        <v>Montes Claros</v>
      </c>
      <c r="C506" s="19" t="s">
        <v>516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31"/>
      <c r="BK506" s="25"/>
    </row>
    <row r="507" spans="1:63" ht="15">
      <c r="A507" s="18">
        <v>314350</v>
      </c>
      <c r="B507" s="18" t="str">
        <f>VLOOKUP(C507,Plan1!$A:$XFD,4,FALSE)</f>
        <v>Sete Lagoas</v>
      </c>
      <c r="C507" s="19" t="s">
        <v>517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31"/>
      <c r="BK507" s="25"/>
    </row>
    <row r="508" spans="1:63" ht="15">
      <c r="A508" s="18">
        <v>314360</v>
      </c>
      <c r="B508" s="18" t="str">
        <f>VLOOKUP(C508,Plan1!$A:$XFD,4,FALSE)</f>
        <v>Sete Lagoas</v>
      </c>
      <c r="C508" s="19" t="s">
        <v>518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31"/>
      <c r="BK508" s="25"/>
    </row>
    <row r="509" spans="1:63" ht="15">
      <c r="A509" s="18">
        <v>314370</v>
      </c>
      <c r="B509" s="18" t="str">
        <f>VLOOKUP(C509,Plan1!$A:$XFD,4,FALSE)</f>
        <v>Itabira</v>
      </c>
      <c r="C509" s="19" t="s">
        <v>519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31"/>
      <c r="BK509" s="25"/>
    </row>
    <row r="510" spans="1:63" ht="15">
      <c r="A510" s="18">
        <v>314380</v>
      </c>
      <c r="B510" s="18" t="str">
        <f>VLOOKUP(C510,Plan1!$A:$XFD,4,FALSE)</f>
        <v>Pouso Alegre</v>
      </c>
      <c r="C510" s="19" t="s">
        <v>520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31"/>
      <c r="BK510" s="25"/>
    </row>
    <row r="511" spans="1:63" ht="15">
      <c r="A511" s="18">
        <v>314390</v>
      </c>
      <c r="B511" s="18" t="str">
        <f>VLOOKUP(C511,Plan1!$A:$XFD,4,FALSE)</f>
        <v>Ubá</v>
      </c>
      <c r="C511" s="19" t="s">
        <v>521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13"/>
      <c r="BE511" s="15">
        <f t="shared" si="21"/>
        <v>0</v>
      </c>
      <c r="BF511" s="23">
        <v>107263</v>
      </c>
      <c r="BG511" s="20">
        <f t="shared" si="22"/>
        <v>0</v>
      </c>
      <c r="BH511" s="11" t="str">
        <f t="shared" si="23"/>
        <v>Silencioso</v>
      </c>
      <c r="BI511" s="26"/>
      <c r="BJ511" s="31"/>
      <c r="BK511" s="25"/>
    </row>
    <row r="512" spans="1:63" ht="15">
      <c r="A512" s="18">
        <v>314400</v>
      </c>
      <c r="B512" s="18" t="str">
        <f>VLOOKUP(C512,Plan1!$A:$XFD,4,FALSE)</f>
        <v>Manhumirim</v>
      </c>
      <c r="C512" s="19" t="s">
        <v>522</v>
      </c>
      <c r="D512" s="33">
        <v>0</v>
      </c>
      <c r="E512" s="33">
        <v>0</v>
      </c>
      <c r="F512" s="33">
        <v>0</v>
      </c>
      <c r="G512" s="33">
        <v>0</v>
      </c>
      <c r="H512" s="33">
        <v>1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13"/>
      <c r="BE512" s="15">
        <f t="shared" si="21"/>
        <v>1</v>
      </c>
      <c r="BF512" s="23">
        <v>27494</v>
      </c>
      <c r="BG512" s="20">
        <f t="shared" si="22"/>
        <v>3.6371571979340946</v>
      </c>
      <c r="BH512" s="11" t="str">
        <f t="shared" si="23"/>
        <v>Baixa</v>
      </c>
      <c r="BI512" s="26"/>
      <c r="BJ512" s="31"/>
      <c r="BK512" s="25"/>
    </row>
    <row r="513" spans="1:63" ht="15">
      <c r="A513" s="18">
        <v>314410</v>
      </c>
      <c r="B513" s="18" t="str">
        <f>VLOOKUP(C513,Plan1!$A:$XFD,4,FALSE)</f>
        <v>Alfenas</v>
      </c>
      <c r="C513" s="19" t="s">
        <v>523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31"/>
      <c r="BK513" s="25"/>
    </row>
    <row r="514" spans="1:63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31"/>
      <c r="BK514" s="25"/>
    </row>
    <row r="515" spans="1:63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26"/>
      <c r="BJ515" s="31"/>
      <c r="BK515" s="25"/>
    </row>
    <row r="516" spans="1:63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3">
        <v>0</v>
      </c>
      <c r="E516" s="33">
        <v>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1</v>
      </c>
      <c r="M516" s="33">
        <v>0</v>
      </c>
      <c r="N516" s="33">
        <v>0</v>
      </c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13"/>
      <c r="BE516" s="15">
        <f t="shared" si="21"/>
        <v>1</v>
      </c>
      <c r="BF516" s="23">
        <v>6824</v>
      </c>
      <c r="BG516" s="20">
        <f t="shared" si="22"/>
        <v>14.65416178194607</v>
      </c>
      <c r="BH516" s="11" t="str">
        <f t="shared" si="23"/>
        <v>Baixa</v>
      </c>
      <c r="BI516" s="26"/>
      <c r="BJ516" s="31"/>
      <c r="BK516" s="25"/>
    </row>
    <row r="517" spans="1:63" ht="15">
      <c r="A517" s="18">
        <v>314437</v>
      </c>
      <c r="B517" s="18" t="str">
        <f>VLOOKUP(C517,Plan1!$A:$XFD,4,FALSE)</f>
        <v>Unaí</v>
      </c>
      <c r="C517" s="19" t="s">
        <v>527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1"/>
      <c r="BK517" s="25"/>
    </row>
    <row r="518" spans="1:63" ht="15">
      <c r="A518" s="18">
        <v>314440</v>
      </c>
      <c r="B518" s="18" t="str">
        <f>VLOOKUP(C518,Plan1!$A:$XFD,4,FALSE)</f>
        <v>Pouso Alegre</v>
      </c>
      <c r="C518" s="19" t="s">
        <v>528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31"/>
      <c r="BK518" s="25"/>
    </row>
    <row r="519" spans="1:63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31"/>
      <c r="BK519" s="25"/>
    </row>
    <row r="520" spans="1:63" ht="15">
      <c r="A520" s="18">
        <v>314460</v>
      </c>
      <c r="B520" s="18" t="str">
        <f>VLOOKUP(C520,Plan1!$A:$XFD,4,FALSE)</f>
        <v>Varginha</v>
      </c>
      <c r="C520" s="19" t="s">
        <v>530</v>
      </c>
      <c r="D520" s="33">
        <v>0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31"/>
      <c r="BK520" s="25"/>
    </row>
    <row r="521" spans="1:63" ht="15">
      <c r="A521" s="18">
        <v>314465</v>
      </c>
      <c r="B521" s="18" t="str">
        <f>VLOOKUP(C521,Plan1!$A:$XFD,4,FALSE)</f>
        <v>Montes Claros</v>
      </c>
      <c r="C521" s="19" t="s">
        <v>531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26"/>
      <c r="BJ521" s="31"/>
      <c r="BK521" s="25"/>
    </row>
    <row r="522" spans="1:63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31"/>
      <c r="BK522" s="25"/>
    </row>
    <row r="523" spans="1:63" ht="15">
      <c r="A523" s="18">
        <v>314470</v>
      </c>
      <c r="B523" s="18" t="str">
        <f>VLOOKUP(C523,Plan1!$A:$XFD,4,FALSE)</f>
        <v>Itabira</v>
      </c>
      <c r="C523" s="19" t="s">
        <v>533</v>
      </c>
      <c r="D523" s="33">
        <v>0</v>
      </c>
      <c r="E523" s="33">
        <v>0</v>
      </c>
      <c r="F523" s="33">
        <v>0</v>
      </c>
      <c r="G523" s="33">
        <v>0</v>
      </c>
      <c r="H523" s="33">
        <v>1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13"/>
      <c r="BE523" s="15">
        <f t="shared" si="24"/>
        <v>1</v>
      </c>
      <c r="BF523" s="23">
        <v>17998</v>
      </c>
      <c r="BG523" s="20">
        <f t="shared" si="25"/>
        <v>5.5561729081009</v>
      </c>
      <c r="BH523" s="11" t="str">
        <f t="shared" si="26"/>
        <v>Baixa</v>
      </c>
      <c r="BI523" s="26"/>
      <c r="BJ523" s="31"/>
      <c r="BK523" s="25"/>
    </row>
    <row r="524" spans="1:63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3">
        <v>0</v>
      </c>
      <c r="E524" s="33">
        <v>1</v>
      </c>
      <c r="F524" s="33">
        <v>1</v>
      </c>
      <c r="G524" s="33">
        <v>0</v>
      </c>
      <c r="H524" s="33">
        <v>0</v>
      </c>
      <c r="I524" s="33">
        <v>1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13"/>
      <c r="BE524" s="15">
        <f t="shared" si="24"/>
        <v>3</v>
      </c>
      <c r="BF524" s="23">
        <v>89900</v>
      </c>
      <c r="BG524" s="20">
        <f t="shared" si="25"/>
        <v>3.3370411568409346</v>
      </c>
      <c r="BH524" s="11" t="str">
        <f t="shared" si="26"/>
        <v>Baixa</v>
      </c>
      <c r="BI524" s="26"/>
      <c r="BJ524" s="31"/>
      <c r="BK524" s="25"/>
    </row>
    <row r="525" spans="1:63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26"/>
      <c r="BJ525" s="31"/>
      <c r="BK525" s="25"/>
    </row>
    <row r="526" spans="1:63" ht="15">
      <c r="A526" s="18">
        <v>314500</v>
      </c>
      <c r="B526" s="18" t="str">
        <f>VLOOKUP(C526,Plan1!$A:$XFD,4,FALSE)</f>
        <v>Uberlândia</v>
      </c>
      <c r="C526" s="19" t="s">
        <v>536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  <c r="BI526" s="26"/>
      <c r="BJ526" s="31"/>
      <c r="BK526" s="25"/>
    </row>
    <row r="527" spans="1:63" ht="15">
      <c r="A527" s="18">
        <v>314505</v>
      </c>
      <c r="B527" s="18" t="str">
        <f>VLOOKUP(C527,Plan1!$A:$XFD,4,FALSE)</f>
        <v>Montes Claros</v>
      </c>
      <c r="C527" s="19" t="s">
        <v>537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  <c r="BI527" s="26"/>
      <c r="BJ527" s="31"/>
      <c r="BK527" s="25"/>
    </row>
    <row r="528" spans="1:63" ht="15">
      <c r="A528" s="18">
        <v>314510</v>
      </c>
      <c r="B528" s="18" t="str">
        <f>VLOOKUP(C528,Plan1!$A:$XFD,4,FALSE)</f>
        <v>Alfenas</v>
      </c>
      <c r="C528" s="19" t="s">
        <v>538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31"/>
      <c r="BK528" s="25"/>
    </row>
    <row r="529" spans="1:63" ht="15">
      <c r="A529" s="18">
        <v>314520</v>
      </c>
      <c r="B529" s="18" t="str">
        <f>VLOOKUP(C529,Plan1!$A:$XFD,4,FALSE)</f>
        <v>Divinópolis</v>
      </c>
      <c r="C529" s="19" t="s">
        <v>539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1</v>
      </c>
      <c r="M529" s="33">
        <v>0</v>
      </c>
      <c r="N529" s="33">
        <v>0</v>
      </c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13"/>
      <c r="BE529" s="15">
        <f t="shared" si="24"/>
        <v>1</v>
      </c>
      <c r="BF529" s="23">
        <v>89859</v>
      </c>
      <c r="BG529" s="20">
        <f t="shared" si="25"/>
        <v>1.1128545832916013</v>
      </c>
      <c r="BH529" s="11" t="str">
        <f t="shared" si="26"/>
        <v>Baixa</v>
      </c>
      <c r="BI529" s="26"/>
      <c r="BJ529" s="31"/>
      <c r="BK529" s="25"/>
    </row>
    <row r="530" spans="1:63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31"/>
      <c r="BK530" s="25"/>
    </row>
    <row r="531" spans="1:63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3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26"/>
      <c r="BJ531" s="31"/>
      <c r="BK531" s="25"/>
    </row>
    <row r="532" spans="1:63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3">
        <v>0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31"/>
      <c r="BK532" s="25"/>
    </row>
    <row r="533" spans="1:63" ht="15">
      <c r="A533" s="18">
        <v>314537</v>
      </c>
      <c r="B533" s="18" t="str">
        <f>VLOOKUP(C533,Plan1!$A:$XFD,4,FALSE)</f>
        <v>Montes Claros</v>
      </c>
      <c r="C533" s="19" t="s">
        <v>543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31"/>
      <c r="BK533" s="25"/>
    </row>
    <row r="534" spans="1:63" ht="15">
      <c r="A534" s="18">
        <v>314540</v>
      </c>
      <c r="B534" s="18" t="str">
        <f>VLOOKUP(C534,Plan1!$A:$XFD,4,FALSE)</f>
        <v>Juiz de Fora</v>
      </c>
      <c r="C534" s="19" t="s">
        <v>544</v>
      </c>
      <c r="D534" s="33">
        <v>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31"/>
      <c r="BK534" s="25"/>
    </row>
    <row r="535" spans="1:63" ht="15">
      <c r="A535" s="18">
        <v>314545</v>
      </c>
      <c r="B535" s="18" t="str">
        <f>VLOOKUP(C535,Plan1!$A:$XFD,4,FALSE)</f>
        <v>Montes Claros</v>
      </c>
      <c r="C535" s="19" t="s">
        <v>545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31"/>
      <c r="BK535" s="25"/>
    </row>
    <row r="536" spans="1:63" ht="15">
      <c r="A536" s="18">
        <v>314550</v>
      </c>
      <c r="B536" s="18" t="str">
        <f>VLOOKUP(C536,Plan1!$A:$XFD,4,FALSE)</f>
        <v>Varginha</v>
      </c>
      <c r="C536" s="19" t="s">
        <v>546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31"/>
      <c r="BK536" s="25"/>
    </row>
    <row r="537" spans="1:63" ht="15">
      <c r="A537" s="18">
        <v>314560</v>
      </c>
      <c r="B537" s="18" t="str">
        <f>VLOOKUP(C537,Plan1!$A:$XFD,4,FALSE)</f>
        <v>Divinópolis</v>
      </c>
      <c r="C537" s="19" t="s">
        <v>547</v>
      </c>
      <c r="D537" s="33">
        <v>0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31"/>
      <c r="BK537" s="25"/>
    </row>
    <row r="538" spans="1:63" ht="15">
      <c r="A538" s="18">
        <v>314570</v>
      </c>
      <c r="B538" s="18" t="str">
        <f>VLOOKUP(C538,Plan1!$A:$XFD,4,FALSE)</f>
        <v>Juiz de Fora</v>
      </c>
      <c r="C538" s="19" t="s">
        <v>548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1"/>
      <c r="BK538" s="25"/>
    </row>
    <row r="539" spans="1:63" ht="15">
      <c r="A539" s="18">
        <v>314580</v>
      </c>
      <c r="B539" s="18" t="str">
        <f>VLOOKUP(C539,Plan1!$A:$XFD,4,FALSE)</f>
        <v>Divinópolis</v>
      </c>
      <c r="C539" s="19" t="s">
        <v>549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31"/>
      <c r="BK539" s="25"/>
    </row>
    <row r="540" spans="1:63" ht="15">
      <c r="A540" s="18">
        <v>314585</v>
      </c>
      <c r="B540" s="18" t="str">
        <f>VLOOKUP(C540,Plan1!$A:$XFD,4,FALSE)</f>
        <v>Ponte Nova</v>
      </c>
      <c r="C540" s="19" t="s">
        <v>550</v>
      </c>
      <c r="D540" s="33">
        <v>0</v>
      </c>
      <c r="E540" s="33">
        <v>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31"/>
      <c r="BK540" s="25"/>
    </row>
    <row r="541" spans="1:63" ht="15">
      <c r="A541" s="18">
        <v>314587</v>
      </c>
      <c r="B541" s="18" t="str">
        <f>VLOOKUP(C541,Plan1!$A:$XFD,4,FALSE)</f>
        <v>Manhumirim</v>
      </c>
      <c r="C541" s="19" t="s">
        <v>551</v>
      </c>
      <c r="D541" s="33">
        <v>0</v>
      </c>
      <c r="E541" s="33">
        <v>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31"/>
      <c r="BK541" s="25"/>
    </row>
    <row r="542" spans="1:63" ht="15">
      <c r="A542" s="18">
        <v>314590</v>
      </c>
      <c r="B542" s="18" t="str">
        <f>VLOOKUP(C542,Plan1!$A:$XFD,4,FALSE)</f>
        <v>Barbacena</v>
      </c>
      <c r="C542" s="19" t="s">
        <v>552</v>
      </c>
      <c r="D542" s="33">
        <v>0</v>
      </c>
      <c r="E542" s="33">
        <v>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31"/>
      <c r="BK542" s="25"/>
    </row>
    <row r="543" spans="1:63" ht="15">
      <c r="A543" s="18">
        <v>314600</v>
      </c>
      <c r="B543" s="18" t="str">
        <f>VLOOKUP(C543,Plan1!$A:$XFD,4,FALSE)</f>
        <v>Pouso Alegre</v>
      </c>
      <c r="C543" s="19" t="s">
        <v>553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31"/>
      <c r="BK543" s="25"/>
    </row>
    <row r="544" spans="1:63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3">
        <v>0</v>
      </c>
      <c r="E544" s="33">
        <v>0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31"/>
      <c r="BK544" s="25"/>
    </row>
    <row r="545" spans="1:63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26"/>
      <c r="BJ545" s="31"/>
      <c r="BK545" s="25"/>
    </row>
    <row r="546" spans="1:63" ht="15">
      <c r="A546" s="18">
        <v>314625</v>
      </c>
      <c r="B546" s="18" t="str">
        <f>VLOOKUP(C546,Plan1!$A:$XFD,4,FALSE)</f>
        <v>Montes Claros</v>
      </c>
      <c r="C546" s="19" t="s">
        <v>556</v>
      </c>
      <c r="D546" s="33">
        <v>0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31"/>
      <c r="BK546" s="25"/>
    </row>
    <row r="547" spans="1:63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3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  <c r="BI547" s="26"/>
      <c r="BJ547" s="31"/>
      <c r="BK547" s="25"/>
    </row>
    <row r="548" spans="1:63" ht="15">
      <c r="A548" s="18">
        <v>314655</v>
      </c>
      <c r="B548" s="18" t="str">
        <f>VLOOKUP(C548,Plan1!$A:$XFD,4,FALSE)</f>
        <v>Montes Claros</v>
      </c>
      <c r="C548" s="19" t="s">
        <v>558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31"/>
      <c r="BK548" s="25"/>
    </row>
    <row r="549" spans="1:63" ht="15">
      <c r="A549" s="18">
        <v>314640</v>
      </c>
      <c r="B549" s="18" t="str">
        <f>VLOOKUP(C549,Plan1!$A:$XFD,4,FALSE)</f>
        <v>Sete Lagoas</v>
      </c>
      <c r="C549" s="19" t="s">
        <v>559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31"/>
      <c r="BK549" s="25"/>
    </row>
    <row r="550" spans="1:63" ht="15">
      <c r="A550" s="18">
        <v>314650</v>
      </c>
      <c r="B550" s="18" t="str">
        <f>VLOOKUP(C550,Plan1!$A:$XFD,4,FALSE)</f>
        <v>Divinópolis</v>
      </c>
      <c r="C550" s="19" t="s">
        <v>560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31"/>
      <c r="BK550" s="25"/>
    </row>
    <row r="551" spans="1:63" ht="15">
      <c r="A551" s="18">
        <v>314660</v>
      </c>
      <c r="B551" s="18" t="str">
        <f>VLOOKUP(C551,Plan1!$A:$XFD,4,FALSE)</f>
        <v>Barbacena</v>
      </c>
      <c r="C551" s="19" t="s">
        <v>561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31"/>
      <c r="BK551" s="25"/>
    </row>
    <row r="552" spans="1:63" ht="15">
      <c r="A552" s="18">
        <v>314670</v>
      </c>
      <c r="B552" s="18" t="str">
        <f>VLOOKUP(C552,Plan1!$A:$XFD,4,FALSE)</f>
        <v>Leopoldina</v>
      </c>
      <c r="C552" s="19" t="s">
        <v>562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31"/>
      <c r="BK552" s="25"/>
    </row>
    <row r="553" spans="1:63" ht="15">
      <c r="A553" s="18">
        <v>314675</v>
      </c>
      <c r="B553" s="18" t="str">
        <f>VLOOKUP(C553,Plan1!$A:$XFD,4,FALSE)</f>
        <v>Pedra Azul</v>
      </c>
      <c r="C553" s="19" t="s">
        <v>563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31"/>
      <c r="BK553" s="25"/>
    </row>
    <row r="554" spans="1:63" ht="15">
      <c r="A554" s="18">
        <v>314690</v>
      </c>
      <c r="B554" s="18" t="str">
        <f>VLOOKUP(C554,Plan1!$A:$XFD,4,FALSE)</f>
        <v>Sete Lagoas</v>
      </c>
      <c r="C554" s="19" t="s">
        <v>564</v>
      </c>
      <c r="D554" s="33">
        <v>0</v>
      </c>
      <c r="E554" s="33">
        <v>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31"/>
      <c r="BK554" s="25"/>
    </row>
    <row r="555" spans="1:63" ht="15">
      <c r="A555" s="18">
        <v>314710</v>
      </c>
      <c r="B555" s="18" t="str">
        <f>VLOOKUP(C555,Plan1!$A:$XFD,4,FALSE)</f>
        <v>Divinópolis</v>
      </c>
      <c r="C555" s="19" t="s">
        <v>565</v>
      </c>
      <c r="D555" s="33">
        <v>0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  <c r="BI555" s="26"/>
      <c r="BJ555" s="31"/>
      <c r="BK555" s="25"/>
    </row>
    <row r="556" spans="1:63" ht="15">
      <c r="A556" s="18">
        <v>314700</v>
      </c>
      <c r="B556" s="18" t="str">
        <f>VLOOKUP(C556,Plan1!$A:$XFD,4,FALSE)</f>
        <v>Unaí</v>
      </c>
      <c r="C556" s="19" t="s">
        <v>566</v>
      </c>
      <c r="D556" s="33">
        <v>0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31"/>
      <c r="BK556" s="25"/>
    </row>
    <row r="557" spans="1:63" ht="15">
      <c r="A557" s="18">
        <v>314720</v>
      </c>
      <c r="B557" s="18" t="str">
        <f>VLOOKUP(C557,Plan1!$A:$XFD,4,FALSE)</f>
        <v>Alfenas</v>
      </c>
      <c r="C557" s="19" t="s">
        <v>567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31"/>
      <c r="BK557" s="25"/>
    </row>
    <row r="558" spans="1:63" ht="15">
      <c r="A558" s="18">
        <v>314730</v>
      </c>
      <c r="B558" s="18" t="str">
        <f>VLOOKUP(C558,Plan1!$A:$XFD,4,FALSE)</f>
        <v>Pouso Alegre</v>
      </c>
      <c r="C558" s="19" t="s">
        <v>568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31"/>
      <c r="BK558" s="25"/>
    </row>
    <row r="559" spans="1:63" ht="15">
      <c r="A559" s="18">
        <v>314740</v>
      </c>
      <c r="B559" s="18" t="str">
        <f>VLOOKUP(C559,Plan1!$A:$XFD,4,FALSE)</f>
        <v>Sete Lagoas</v>
      </c>
      <c r="C559" s="19" t="s">
        <v>569</v>
      </c>
      <c r="D559" s="33">
        <v>0</v>
      </c>
      <c r="E559" s="33">
        <v>1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13"/>
      <c r="BE559" s="15">
        <f t="shared" si="24"/>
        <v>1</v>
      </c>
      <c r="BF559" s="23">
        <v>24110</v>
      </c>
      <c r="BG559" s="20">
        <f t="shared" si="25"/>
        <v>4.147656574035669</v>
      </c>
      <c r="BH559" s="11" t="str">
        <f t="shared" si="26"/>
        <v>Baixa</v>
      </c>
      <c r="BI559" s="26"/>
      <c r="BJ559" s="31"/>
      <c r="BK559" s="25"/>
    </row>
    <row r="560" spans="1:63" ht="15">
      <c r="A560" s="18">
        <v>314760</v>
      </c>
      <c r="B560" s="18" t="str">
        <f>VLOOKUP(C560,Plan1!$A:$XFD,4,FALSE)</f>
        <v>Varginha</v>
      </c>
      <c r="C560" s="19" t="s">
        <v>570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31"/>
      <c r="BK560" s="25"/>
    </row>
    <row r="561" spans="1:63" ht="15">
      <c r="A561" s="18">
        <v>314770</v>
      </c>
      <c r="B561" s="18" t="str">
        <f>VLOOKUP(C561,Plan1!$A:$XFD,4,FALSE)</f>
        <v>Divinópolis</v>
      </c>
      <c r="C561" s="19" t="s">
        <v>571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31"/>
      <c r="BK561" s="25"/>
    </row>
    <row r="562" spans="1:63" ht="15">
      <c r="A562" s="18">
        <v>314780</v>
      </c>
      <c r="B562" s="18" t="str">
        <f>VLOOKUP(C562,Plan1!$A:$XFD,4,FALSE)</f>
        <v>Juiz de Fora</v>
      </c>
      <c r="C562" s="19" t="s">
        <v>866</v>
      </c>
      <c r="D562" s="33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31"/>
      <c r="BK562" s="25"/>
    </row>
    <row r="563" spans="1:63" ht="15">
      <c r="A563" s="18">
        <v>314750</v>
      </c>
      <c r="B563" s="18" t="str">
        <f>VLOOKUP(C563,Plan1!$A:$XFD,4,FALSE)</f>
        <v>Itabira</v>
      </c>
      <c r="C563" s="19" t="s">
        <v>572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31"/>
      <c r="BK563" s="25"/>
    </row>
    <row r="564" spans="1:63" ht="15">
      <c r="A564" s="18">
        <v>314790</v>
      </c>
      <c r="B564" s="18" t="str">
        <f>VLOOKUP(C564,Plan1!$A:$XFD,4,FALSE)</f>
        <v>Passos</v>
      </c>
      <c r="C564" s="19" t="s">
        <v>573</v>
      </c>
      <c r="D564" s="33">
        <v>0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13"/>
      <c r="BE564" s="15">
        <f t="shared" si="24"/>
        <v>0</v>
      </c>
      <c r="BF564" s="23">
        <v>113122</v>
      </c>
      <c r="BG564" s="20">
        <f t="shared" si="25"/>
        <v>0</v>
      </c>
      <c r="BH564" s="11" t="str">
        <f t="shared" si="26"/>
        <v>Silencioso</v>
      </c>
      <c r="BI564" s="26"/>
      <c r="BJ564" s="31"/>
      <c r="BK564" s="25"/>
    </row>
    <row r="565" spans="1:63" ht="15">
      <c r="A565" s="18">
        <v>314795</v>
      </c>
      <c r="B565" s="18" t="str">
        <f>VLOOKUP(C565,Plan1!$A:$XFD,4,FALSE)</f>
        <v>Januária</v>
      </c>
      <c r="C565" s="19" t="s">
        <v>574</v>
      </c>
      <c r="D565" s="33">
        <v>0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31"/>
      <c r="BK565" s="25"/>
    </row>
    <row r="566" spans="1:63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3">
        <v>3</v>
      </c>
      <c r="E566" s="33">
        <v>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13"/>
      <c r="BE566" s="15">
        <f t="shared" si="24"/>
        <v>3</v>
      </c>
      <c r="BF566" s="23">
        <v>148762</v>
      </c>
      <c r="BG566" s="20">
        <f t="shared" si="25"/>
        <v>2.0166440354391577</v>
      </c>
      <c r="BH566" s="11" t="str">
        <f t="shared" si="26"/>
        <v>Baixa</v>
      </c>
      <c r="BI566" s="26"/>
      <c r="BJ566" s="31"/>
      <c r="BK566" s="25"/>
    </row>
    <row r="567" spans="1:63" ht="15">
      <c r="A567" s="18">
        <v>314810</v>
      </c>
      <c r="B567" s="18" t="str">
        <f>VLOOKUP(C567,Plan1!$A:$XFD,4,FALSE)</f>
        <v>Uberlândia</v>
      </c>
      <c r="C567" s="19" t="s">
        <v>576</v>
      </c>
      <c r="D567" s="33">
        <v>0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1</v>
      </c>
      <c r="N567" s="33">
        <v>0</v>
      </c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13"/>
      <c r="BE567" s="15">
        <f t="shared" si="24"/>
        <v>1</v>
      </c>
      <c r="BF567" s="23">
        <v>88648</v>
      </c>
      <c r="BG567" s="20">
        <f t="shared" si="25"/>
        <v>1.1280570345636676</v>
      </c>
      <c r="BH567" s="11" t="str">
        <f t="shared" si="26"/>
        <v>Baixa</v>
      </c>
      <c r="BI567" s="26"/>
      <c r="BJ567" s="31"/>
      <c r="BK567" s="25"/>
    </row>
    <row r="568" spans="1:63" ht="15">
      <c r="A568" s="18">
        <v>314820</v>
      </c>
      <c r="B568" s="18" t="str">
        <f>VLOOKUP(C568,Plan1!$A:$XFD,4,FALSE)</f>
        <v>Ubá</v>
      </c>
      <c r="C568" s="19" t="s">
        <v>577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  <c r="I568" s="33">
        <v>1</v>
      </c>
      <c r="J568" s="33">
        <v>2</v>
      </c>
      <c r="K568" s="33">
        <v>0</v>
      </c>
      <c r="L568" s="33">
        <v>0</v>
      </c>
      <c r="M568" s="33">
        <v>0</v>
      </c>
      <c r="N568" s="33">
        <v>0</v>
      </c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13"/>
      <c r="BE568" s="15">
        <f t="shared" si="24"/>
        <v>3</v>
      </c>
      <c r="BF568" s="23">
        <v>5617</v>
      </c>
      <c r="BG568" s="20">
        <f t="shared" si="25"/>
        <v>53.40929321701976</v>
      </c>
      <c r="BH568" s="11" t="str">
        <f t="shared" si="26"/>
        <v>Baixa</v>
      </c>
      <c r="BI568" s="26"/>
      <c r="BJ568" s="31"/>
      <c r="BK568" s="25"/>
    </row>
    <row r="569" spans="1:63" ht="15">
      <c r="A569" s="18">
        <v>314830</v>
      </c>
      <c r="B569" s="18" t="str">
        <f>VLOOKUP(C569,Plan1!$A:$XFD,4,FALSE)</f>
        <v>Ponte Nova</v>
      </c>
      <c r="C569" s="19" t="s">
        <v>578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31"/>
      <c r="BK569" s="25"/>
    </row>
    <row r="570" spans="1:63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31"/>
      <c r="BK570" s="25"/>
    </row>
    <row r="571" spans="1:63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26"/>
      <c r="BJ571" s="31"/>
      <c r="BK571" s="25"/>
    </row>
    <row r="572" spans="1:63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3">
        <v>0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31"/>
      <c r="BK572" s="25"/>
    </row>
    <row r="573" spans="1:63" ht="15">
      <c r="A573" s="18">
        <v>314870</v>
      </c>
      <c r="B573" s="18" t="str">
        <f>VLOOKUP(C573,Plan1!$A:$XFD,4,FALSE)</f>
        <v>Pedra Azul</v>
      </c>
      <c r="C573" s="19" t="s">
        <v>582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26"/>
      <c r="BJ573" s="31"/>
      <c r="BK573" s="25"/>
    </row>
    <row r="574" spans="1:63" ht="15">
      <c r="A574" s="18">
        <v>314875</v>
      </c>
      <c r="B574" s="18" t="str">
        <f>VLOOKUP(C574,Plan1!$A:$XFD,4,FALSE)</f>
        <v>Manhumirim</v>
      </c>
      <c r="C574" s="19" t="s">
        <v>583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26"/>
      <c r="BJ574" s="31"/>
      <c r="BK574" s="25"/>
    </row>
    <row r="575" spans="1:63" ht="15">
      <c r="A575" s="18">
        <v>314880</v>
      </c>
      <c r="B575" s="18" t="str">
        <f>VLOOKUP(C575,Plan1!$A:$XFD,4,FALSE)</f>
        <v>Ponte Nova</v>
      </c>
      <c r="C575" s="19" t="s">
        <v>584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31"/>
      <c r="BK575" s="25"/>
    </row>
    <row r="576" spans="1:63" ht="15">
      <c r="A576" s="18">
        <v>314890</v>
      </c>
      <c r="B576" s="18" t="str">
        <f>VLOOKUP(C576,Plan1!$A:$XFD,4,FALSE)</f>
        <v>Divinópolis</v>
      </c>
      <c r="C576" s="19" t="s">
        <v>585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31"/>
      <c r="BK576" s="25"/>
    </row>
    <row r="577" spans="1:63" ht="15">
      <c r="A577" s="18">
        <v>314900</v>
      </c>
      <c r="B577" s="18" t="str">
        <f>VLOOKUP(C577,Plan1!$A:$XFD,4,FALSE)</f>
        <v>Manhumirim</v>
      </c>
      <c r="C577" s="19" t="s">
        <v>586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31"/>
      <c r="BK577" s="25"/>
    </row>
    <row r="578" spans="1:63" ht="15">
      <c r="A578" s="18">
        <v>314910</v>
      </c>
      <c r="B578" s="18" t="str">
        <f>VLOOKUP(C578,Plan1!$A:$XFD,4,FALSE)</f>
        <v>Pouso Alegre</v>
      </c>
      <c r="C578" s="19" t="s">
        <v>587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31"/>
      <c r="BK578" s="25"/>
    </row>
    <row r="579" spans="1:63" ht="15">
      <c r="A579" s="18">
        <v>314915</v>
      </c>
      <c r="B579" s="18" t="str">
        <f>VLOOKUP(C579,Plan1!$A:$XFD,4,FALSE)</f>
        <v>Januária</v>
      </c>
      <c r="C579" s="19" t="s">
        <v>588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31"/>
      <c r="BK579" s="25"/>
    </row>
    <row r="580" spans="1:63" ht="15">
      <c r="A580" s="18">
        <v>314920</v>
      </c>
      <c r="B580" s="18" t="str">
        <f>VLOOKUP(C580,Plan1!$A:$XFD,4,FALSE)</f>
        <v>Uberaba</v>
      </c>
      <c r="C580" s="19" t="s">
        <v>589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31"/>
      <c r="BK580" s="25"/>
    </row>
    <row r="581" spans="1:63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3">
        <v>0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13"/>
      <c r="BE581" s="15">
        <f aca="true" t="shared" si="27" ref="BE581:BE644">SUM(D581:BD581)</f>
        <v>0</v>
      </c>
      <c r="BF581" s="23">
        <v>62951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26"/>
      <c r="BJ581" s="31"/>
      <c r="BK581" s="25"/>
    </row>
    <row r="582" spans="1:63" ht="15">
      <c r="A582" s="18">
        <v>314940</v>
      </c>
      <c r="B582" s="18" t="str">
        <f>VLOOKUP(C582,Plan1!$A:$XFD,4,FALSE)</f>
        <v>Juiz de Fora</v>
      </c>
      <c r="C582" s="19" t="s">
        <v>591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31"/>
      <c r="BK582" s="25"/>
    </row>
    <row r="583" spans="1:63" ht="15">
      <c r="A583" s="18">
        <v>314950</v>
      </c>
      <c r="B583" s="18" t="str">
        <f>VLOOKUP(C583,Plan1!$A:$XFD,4,FALSE)</f>
        <v>Juiz de Fora</v>
      </c>
      <c r="C583" s="19" t="s">
        <v>592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31"/>
      <c r="BK583" s="25"/>
    </row>
    <row r="584" spans="1:63" ht="15">
      <c r="A584" s="18">
        <v>314960</v>
      </c>
      <c r="B584" s="18" t="str">
        <f>VLOOKUP(C584,Plan1!$A:$XFD,4,FALSE)</f>
        <v>Sete Lagoas</v>
      </c>
      <c r="C584" s="19" t="s">
        <v>593</v>
      </c>
      <c r="D584" s="33">
        <v>0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26"/>
      <c r="BJ584" s="31"/>
      <c r="BK584" s="25"/>
    </row>
    <row r="585" spans="1:63" ht="15">
      <c r="A585" s="18">
        <v>314970</v>
      </c>
      <c r="B585" s="18" t="str">
        <f>VLOOKUP(C585,Plan1!$A:$XFD,4,FALSE)</f>
        <v>Divinópolis</v>
      </c>
      <c r="C585" s="19" t="s">
        <v>594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26"/>
      <c r="BJ585" s="31"/>
      <c r="BK585" s="25"/>
    </row>
    <row r="586" spans="1:63" ht="15">
      <c r="A586" s="18">
        <v>314980</v>
      </c>
      <c r="B586" s="18" t="str">
        <f>VLOOKUP(C586,Plan1!$A:$XFD,4,FALSE)</f>
        <v>Uberaba</v>
      </c>
      <c r="C586" s="19" t="s">
        <v>595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31"/>
      <c r="BK586" s="25"/>
    </row>
    <row r="587" spans="1:63" ht="15">
      <c r="A587" s="18">
        <v>314990</v>
      </c>
      <c r="B587" s="18" t="str">
        <f>VLOOKUP(C587,Plan1!$A:$XFD,4,FALSE)</f>
        <v>Varginha</v>
      </c>
      <c r="C587" s="19" t="s">
        <v>596</v>
      </c>
      <c r="D587" s="33">
        <v>0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31"/>
      <c r="BK587" s="25"/>
    </row>
    <row r="588" spans="1:63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3">
        <v>0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1</v>
      </c>
      <c r="K588" s="33">
        <v>0</v>
      </c>
      <c r="L588" s="33">
        <v>0</v>
      </c>
      <c r="M588" s="33">
        <v>0</v>
      </c>
      <c r="N588" s="33">
        <v>0</v>
      </c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13"/>
      <c r="BE588" s="15">
        <f t="shared" si="27"/>
        <v>1</v>
      </c>
      <c r="BF588" s="23">
        <v>7103</v>
      </c>
      <c r="BG588" s="20">
        <f t="shared" si="28"/>
        <v>14.078558355624384</v>
      </c>
      <c r="BH588" s="11" t="str">
        <f t="shared" si="29"/>
        <v>Baixa</v>
      </c>
      <c r="BI588" s="26"/>
      <c r="BJ588" s="31"/>
      <c r="BK588" s="25"/>
    </row>
    <row r="589" spans="1:63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3">
        <v>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31"/>
      <c r="BK589" s="25"/>
    </row>
    <row r="590" spans="1:63" ht="15">
      <c r="A590" s="18">
        <v>315010</v>
      </c>
      <c r="B590" s="18" t="str">
        <f>VLOOKUP(C590,Plan1!$A:$XFD,4,FALSE)</f>
        <v>Juiz de Fora</v>
      </c>
      <c r="C590" s="19" t="s">
        <v>599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31"/>
      <c r="BK590" s="25"/>
    </row>
    <row r="591" spans="1:63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3">
        <v>0</v>
      </c>
      <c r="E591" s="33">
        <v>0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31"/>
      <c r="BK591" s="25"/>
    </row>
    <row r="592" spans="1:63" ht="15">
      <c r="A592" s="18">
        <v>315020</v>
      </c>
      <c r="B592" s="18" t="str">
        <f>VLOOKUP(C592,Plan1!$A:$XFD,4,FALSE)</f>
        <v>Ponte Nova</v>
      </c>
      <c r="C592" s="19" t="s">
        <v>601</v>
      </c>
      <c r="D592" s="33">
        <v>0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31"/>
      <c r="BK592" s="25"/>
    </row>
    <row r="593" spans="1:63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3">
        <v>0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31"/>
      <c r="BK593" s="25"/>
    </row>
    <row r="594" spans="1:63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3">
        <v>0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31"/>
      <c r="BK594" s="25"/>
    </row>
    <row r="595" spans="1:63" ht="15">
      <c r="A595" s="18">
        <v>315050</v>
      </c>
      <c r="B595" s="18" t="str">
        <f>VLOOKUP(C595,Plan1!$A:$XFD,4,FALSE)</f>
        <v>Divinópolis</v>
      </c>
      <c r="C595" s="19" t="s">
        <v>604</v>
      </c>
      <c r="D595" s="33">
        <v>0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  <c r="BI595" s="26"/>
      <c r="BJ595" s="31"/>
      <c r="BK595" s="25"/>
    </row>
    <row r="596" spans="1:63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26"/>
      <c r="BJ596" s="31"/>
      <c r="BK596" s="25"/>
    </row>
    <row r="597" spans="1:63" ht="15">
      <c r="A597" s="18">
        <v>315057</v>
      </c>
      <c r="B597" s="18" t="str">
        <f>VLOOKUP(C597,Plan1!$A:$XFD,4,FALSE)</f>
        <v>Januária</v>
      </c>
      <c r="C597" s="19" t="s">
        <v>605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31"/>
      <c r="BK597" s="25"/>
    </row>
    <row r="598" spans="1:63" ht="15">
      <c r="A598" s="18">
        <v>315060</v>
      </c>
      <c r="B598" s="18" t="str">
        <f>VLOOKUP(C598,Plan1!$A:$XFD,4,FALSE)</f>
        <v>Divinópolis</v>
      </c>
      <c r="C598" s="19" t="s">
        <v>606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31"/>
      <c r="BK598" s="25"/>
    </row>
    <row r="599" spans="1:63" ht="15">
      <c r="A599" s="18">
        <v>315070</v>
      </c>
      <c r="B599" s="18" t="str">
        <f>VLOOKUP(C599,Plan1!$A:$XFD,4,FALSE)</f>
        <v>Uberaba</v>
      </c>
      <c r="C599" s="19" t="s">
        <v>607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31"/>
      <c r="BK599" s="25"/>
    </row>
    <row r="600" spans="1:63" ht="15">
      <c r="A600" s="18">
        <v>315080</v>
      </c>
      <c r="B600" s="18" t="str">
        <f>VLOOKUP(C600,Plan1!$A:$XFD,4,FALSE)</f>
        <v>Barbacena</v>
      </c>
      <c r="C600" s="19" t="s">
        <v>608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31"/>
      <c r="BK600" s="25"/>
    </row>
    <row r="601" spans="1:63" ht="15">
      <c r="A601" s="18">
        <v>315090</v>
      </c>
      <c r="B601" s="18" t="str">
        <f>VLOOKUP(C601,Plan1!$A:$XFD,4,FALSE)</f>
        <v>Pouso Alegre</v>
      </c>
      <c r="C601" s="19" t="s">
        <v>609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26"/>
      <c r="BJ601" s="31"/>
      <c r="BK601" s="25"/>
    </row>
    <row r="602" spans="1:63" ht="15">
      <c r="A602" s="18">
        <v>315100</v>
      </c>
      <c r="B602" s="18" t="str">
        <f>VLOOKUP(C602,Plan1!$A:$XFD,4,FALSE)</f>
        <v>Pouso Alegre</v>
      </c>
      <c r="C602" s="19" t="s">
        <v>610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31"/>
      <c r="BK602" s="25"/>
    </row>
    <row r="603" spans="1:63" ht="15">
      <c r="A603" s="18">
        <v>315110</v>
      </c>
      <c r="B603" s="18" t="str">
        <f>VLOOKUP(C603,Plan1!$A:$XFD,4,FALSE)</f>
        <v>Leopoldina</v>
      </c>
      <c r="C603" s="19" t="s">
        <v>611</v>
      </c>
      <c r="D603" s="33">
        <v>0</v>
      </c>
      <c r="E603" s="33">
        <v>0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31"/>
      <c r="BK603" s="25"/>
    </row>
    <row r="604" spans="1:63" ht="15">
      <c r="A604" s="18">
        <v>315120</v>
      </c>
      <c r="B604" s="18" t="str">
        <f>VLOOKUP(C604,Plan1!$A:$XFD,4,FALSE)</f>
        <v>Pirapora</v>
      </c>
      <c r="C604" s="19" t="s">
        <v>612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31"/>
      <c r="BK604" s="25"/>
    </row>
    <row r="605" spans="1:63" ht="15">
      <c r="A605" s="18">
        <v>315130</v>
      </c>
      <c r="B605" s="18" t="str">
        <f>VLOOKUP(C605,Plan1!$A:$XFD,4,FALSE)</f>
        <v>Ubá</v>
      </c>
      <c r="C605" s="19" t="s">
        <v>613</v>
      </c>
      <c r="D605" s="33">
        <v>0</v>
      </c>
      <c r="E605" s="33">
        <v>1</v>
      </c>
      <c r="F605" s="33">
        <v>0</v>
      </c>
      <c r="G605" s="33">
        <v>1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1</v>
      </c>
      <c r="N605" s="33">
        <v>0</v>
      </c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13"/>
      <c r="BE605" s="15">
        <f t="shared" si="27"/>
        <v>3</v>
      </c>
      <c r="BF605" s="23">
        <v>11101</v>
      </c>
      <c r="BG605" s="20">
        <f t="shared" si="28"/>
        <v>27.024592379064952</v>
      </c>
      <c r="BH605" s="11" t="str">
        <f t="shared" si="29"/>
        <v>Baixa</v>
      </c>
      <c r="BI605" s="26"/>
      <c r="BJ605" s="31"/>
      <c r="BK605" s="25"/>
    </row>
    <row r="606" spans="1:63" ht="15">
      <c r="A606" s="18">
        <v>315140</v>
      </c>
      <c r="B606" s="18" t="str">
        <f>VLOOKUP(C606,Plan1!$A:$XFD,4,FALSE)</f>
        <v>Divinópolis</v>
      </c>
      <c r="C606" s="19" t="s">
        <v>614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  <c r="BI606" s="26"/>
      <c r="BJ606" s="31"/>
      <c r="BK606" s="25"/>
    </row>
    <row r="607" spans="1:63" ht="15">
      <c r="A607" s="18">
        <v>315150</v>
      </c>
      <c r="B607" s="18" t="str">
        <f>VLOOKUP(C607,Plan1!$A:$XFD,4,FALSE)</f>
        <v>Passos</v>
      </c>
      <c r="C607" s="19" t="s">
        <v>868</v>
      </c>
      <c r="D607" s="33">
        <v>0</v>
      </c>
      <c r="E607" s="33">
        <v>0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31"/>
      <c r="BK607" s="25"/>
    </row>
    <row r="608" spans="1:63" ht="15">
      <c r="A608" s="18">
        <v>315160</v>
      </c>
      <c r="B608" s="18" t="str">
        <f>VLOOKUP(C608,Plan1!$A:$XFD,4,FALSE)</f>
        <v>Uberaba</v>
      </c>
      <c r="C608" s="19" t="s">
        <v>615</v>
      </c>
      <c r="D608" s="33">
        <v>0</v>
      </c>
      <c r="E608" s="33">
        <v>1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13"/>
      <c r="BE608" s="15">
        <f t="shared" si="27"/>
        <v>1</v>
      </c>
      <c r="BF608" s="23">
        <v>11509</v>
      </c>
      <c r="BG608" s="20">
        <f t="shared" si="28"/>
        <v>8.688852202624034</v>
      </c>
      <c r="BH608" s="11" t="str">
        <f t="shared" si="29"/>
        <v>Baixa</v>
      </c>
      <c r="BI608" s="26"/>
      <c r="BJ608" s="31"/>
      <c r="BK608" s="25"/>
    </row>
    <row r="609" spans="1:63" ht="15">
      <c r="A609" s="18">
        <v>315170</v>
      </c>
      <c r="B609" s="18" t="str">
        <f>VLOOKUP(C609,Plan1!$A:$XFD,4,FALSE)</f>
        <v>Alfenas</v>
      </c>
      <c r="C609" s="19" t="s">
        <v>616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3">
        <v>0</v>
      </c>
      <c r="L609" s="33">
        <v>0</v>
      </c>
      <c r="M609" s="33">
        <v>0</v>
      </c>
      <c r="N609" s="33">
        <v>0</v>
      </c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31"/>
      <c r="BK609" s="25"/>
    </row>
    <row r="610" spans="1:63" ht="15">
      <c r="A610" s="18">
        <v>315180</v>
      </c>
      <c r="B610" s="18" t="str">
        <f>VLOOKUP(C610,Plan1!$A:$XFD,4,FALSE)</f>
        <v>Pouso Alegre</v>
      </c>
      <c r="C610" s="19" t="s">
        <v>617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13"/>
      <c r="BE610" s="15">
        <f t="shared" si="27"/>
        <v>0</v>
      </c>
      <c r="BF610" s="23">
        <v>163677</v>
      </c>
      <c r="BG610" s="20">
        <f t="shared" si="28"/>
        <v>0</v>
      </c>
      <c r="BH610" s="11" t="str">
        <f t="shared" si="29"/>
        <v>Silencioso</v>
      </c>
      <c r="BI610" s="26"/>
      <c r="BJ610" s="31"/>
      <c r="BK610" s="25"/>
    </row>
    <row r="611" spans="1:63" ht="15">
      <c r="A611" s="18">
        <v>315190</v>
      </c>
      <c r="B611" s="18" t="str">
        <f>VLOOKUP(C611,Plan1!$A:$XFD,4,FALSE)</f>
        <v>Manhumirim</v>
      </c>
      <c r="C611" s="19" t="s">
        <v>618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26"/>
      <c r="BJ611" s="31"/>
      <c r="BK611" s="25"/>
    </row>
    <row r="612" spans="1:63" ht="15">
      <c r="A612" s="18">
        <v>315200</v>
      </c>
      <c r="B612" s="18" t="str">
        <f>VLOOKUP(C612,Plan1!$A:$XFD,4,FALSE)</f>
        <v>Sete Lagoas</v>
      </c>
      <c r="C612" s="19" t="s">
        <v>619</v>
      </c>
      <c r="D612" s="33">
        <v>0</v>
      </c>
      <c r="E612" s="33">
        <v>1</v>
      </c>
      <c r="F612" s="33">
        <v>0</v>
      </c>
      <c r="G612" s="33">
        <v>1</v>
      </c>
      <c r="H612" s="33">
        <v>0</v>
      </c>
      <c r="I612" s="33">
        <v>0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13"/>
      <c r="BE612" s="15">
        <f t="shared" si="27"/>
        <v>2</v>
      </c>
      <c r="BF612" s="23">
        <v>31178</v>
      </c>
      <c r="BG612" s="20">
        <f t="shared" si="28"/>
        <v>6.414779652318943</v>
      </c>
      <c r="BH612" s="11" t="str">
        <f t="shared" si="29"/>
        <v>Baixa</v>
      </c>
      <c r="BI612" s="26"/>
      <c r="BJ612" s="31"/>
      <c r="BK612" s="25"/>
    </row>
    <row r="613" spans="1:63" ht="15">
      <c r="A613" s="18">
        <v>315210</v>
      </c>
      <c r="B613" s="18" t="str">
        <f>VLOOKUP(C613,Plan1!$A:$XFD,4,FALSE)</f>
        <v>Ponte Nova</v>
      </c>
      <c r="C613" s="19" t="s">
        <v>620</v>
      </c>
      <c r="D613" s="33">
        <v>0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31"/>
      <c r="BK613" s="25"/>
    </row>
    <row r="614" spans="1:63" ht="15">
      <c r="A614" s="18">
        <v>315213</v>
      </c>
      <c r="B614" s="18" t="str">
        <f>VLOOKUP(C614,Plan1!$A:$XFD,4,FALSE)</f>
        <v>Pirapora</v>
      </c>
      <c r="C614" s="19" t="s">
        <v>621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31"/>
      <c r="BK614" s="25"/>
    </row>
    <row r="615" spans="1:63" ht="15">
      <c r="A615" s="18">
        <v>315217</v>
      </c>
      <c r="B615" s="18" t="str">
        <f>VLOOKUP(C615,Plan1!$A:$XFD,4,FALSE)</f>
        <v>Pedra Azul</v>
      </c>
      <c r="C615" s="19" t="s">
        <v>622</v>
      </c>
      <c r="D615" s="33">
        <v>0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31"/>
      <c r="BK615" s="25"/>
    </row>
    <row r="616" spans="1:63" ht="15">
      <c r="A616" s="18">
        <v>315220</v>
      </c>
      <c r="B616" s="18" t="str">
        <f>VLOOKUP(C616,Plan1!$A:$XFD,4,FALSE)</f>
        <v>Montes Claros</v>
      </c>
      <c r="C616" s="19" t="s">
        <v>623</v>
      </c>
      <c r="D616" s="33">
        <v>0</v>
      </c>
      <c r="E616" s="33">
        <v>0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31"/>
      <c r="BK616" s="25"/>
    </row>
    <row r="617" spans="1:63" ht="15">
      <c r="A617" s="18">
        <v>315230</v>
      </c>
      <c r="B617" s="18" t="str">
        <f>VLOOKUP(C617,Plan1!$A:$XFD,4,FALSE)</f>
        <v>Ponte Nova</v>
      </c>
      <c r="C617" s="19" t="s">
        <v>624</v>
      </c>
      <c r="D617" s="33">
        <v>0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31"/>
      <c r="BK617" s="25"/>
    </row>
    <row r="618" spans="1:63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  <c r="BI618" s="26"/>
      <c r="BJ618" s="31"/>
      <c r="BK618" s="25"/>
    </row>
    <row r="619" spans="1:63" ht="15">
      <c r="A619" s="18">
        <v>315250</v>
      </c>
      <c r="B619" s="18" t="str">
        <f>VLOOKUP(C619,Plan1!$A:$XFD,4,FALSE)</f>
        <v>Pouso Alegre</v>
      </c>
      <c r="C619" s="19" t="s">
        <v>626</v>
      </c>
      <c r="D619" s="33">
        <v>0</v>
      </c>
      <c r="E619" s="33">
        <v>0</v>
      </c>
      <c r="F619" s="33">
        <v>0</v>
      </c>
      <c r="G619" s="33">
        <v>0</v>
      </c>
      <c r="H619" s="33">
        <v>0</v>
      </c>
      <c r="I619" s="33">
        <v>1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13"/>
      <c r="BE619" s="15">
        <f t="shared" si="27"/>
        <v>1</v>
      </c>
      <c r="BF619" s="23">
        <v>143846</v>
      </c>
      <c r="BG619" s="20">
        <f t="shared" si="28"/>
        <v>0.6951879092918816</v>
      </c>
      <c r="BH619" s="11" t="str">
        <f t="shared" si="29"/>
        <v>Baixa</v>
      </c>
      <c r="BI619" s="26"/>
      <c r="BJ619" s="31"/>
      <c r="BK619" s="25"/>
    </row>
    <row r="620" spans="1:63" ht="15">
      <c r="A620" s="18">
        <v>315260</v>
      </c>
      <c r="B620" s="18" t="str">
        <f>VLOOKUP(C620,Plan1!$A:$XFD,4,FALSE)</f>
        <v>Varginha</v>
      </c>
      <c r="C620" s="19" t="s">
        <v>627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31"/>
      <c r="BK620" s="25"/>
    </row>
    <row r="621" spans="1:63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31"/>
      <c r="BK621" s="25"/>
    </row>
    <row r="622" spans="1:63" ht="15">
      <c r="A622" s="18">
        <v>315280</v>
      </c>
      <c r="B622" s="18" t="str">
        <f>VLOOKUP(C622,Plan1!$A:$XFD,4,FALSE)</f>
        <v>Uberlândia</v>
      </c>
      <c r="C622" s="19" t="s">
        <v>629</v>
      </c>
      <c r="D622" s="33">
        <v>0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31"/>
      <c r="BK622" s="25"/>
    </row>
    <row r="623" spans="1:63" ht="15">
      <c r="A623" s="18">
        <v>315290</v>
      </c>
      <c r="B623" s="18" t="str">
        <f>VLOOKUP(C623,Plan1!$A:$XFD,4,FALSE)</f>
        <v>Passos</v>
      </c>
      <c r="C623" s="19" t="s">
        <v>630</v>
      </c>
      <c r="D623" s="33">
        <v>0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26"/>
      <c r="BJ623" s="31"/>
      <c r="BK623" s="25"/>
    </row>
    <row r="624" spans="1:63" ht="15">
      <c r="A624" s="18">
        <v>315300</v>
      </c>
      <c r="B624" s="18" t="str">
        <f>VLOOKUP(C624,Plan1!$A:$XFD,4,FALSE)</f>
        <v>Uberaba</v>
      </c>
      <c r="C624" s="19" t="s">
        <v>631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31"/>
      <c r="BK624" s="25"/>
    </row>
    <row r="625" spans="1:63" ht="15">
      <c r="A625" s="18">
        <v>315310</v>
      </c>
      <c r="B625" s="18" t="str">
        <f>VLOOKUP(C625,Plan1!$A:$XFD,4,FALSE)</f>
        <v>Ubá</v>
      </c>
      <c r="C625" s="19" t="s">
        <v>632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31"/>
      <c r="BK625" s="25"/>
    </row>
    <row r="626" spans="1:63" ht="15">
      <c r="A626" s="18">
        <v>315320</v>
      </c>
      <c r="B626" s="18" t="str">
        <f>VLOOKUP(C626,Plan1!$A:$XFD,4,FALSE)</f>
        <v>Sete Lagoas</v>
      </c>
      <c r="C626" s="19" t="s">
        <v>633</v>
      </c>
      <c r="D626" s="33">
        <v>0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31"/>
      <c r="BK626" s="25"/>
    </row>
    <row r="627" spans="1:63" ht="15">
      <c r="A627" s="18">
        <v>315330</v>
      </c>
      <c r="B627" s="18" t="str">
        <f>VLOOKUP(C627,Plan1!$A:$XFD,4,FALSE)</f>
        <v>Diamantina</v>
      </c>
      <c r="C627" s="19" t="s">
        <v>634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31"/>
      <c r="BK627" s="25"/>
    </row>
    <row r="628" spans="1:63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3">
        <v>0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  <c r="BI628" s="26"/>
      <c r="BJ628" s="31"/>
      <c r="BK628" s="25"/>
    </row>
    <row r="629" spans="1:63" ht="15">
      <c r="A629" s="18">
        <v>315360</v>
      </c>
      <c r="B629" s="18" t="str">
        <f>VLOOKUP(C629,Plan1!$A:$XFD,4,FALSE)</f>
        <v>Sete Lagoas</v>
      </c>
      <c r="C629" s="19" t="s">
        <v>636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31"/>
      <c r="BK629" s="25"/>
    </row>
    <row r="630" spans="1:63" ht="15">
      <c r="A630" s="18">
        <v>315370</v>
      </c>
      <c r="B630" s="18" t="str">
        <f>VLOOKUP(C630,Plan1!$A:$XFD,4,FALSE)</f>
        <v>Sete Lagoas</v>
      </c>
      <c r="C630" s="19" t="s">
        <v>637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31"/>
      <c r="BK630" s="25"/>
    </row>
    <row r="631" spans="1:63" ht="15">
      <c r="A631" s="18">
        <v>315380</v>
      </c>
      <c r="B631" s="18" t="str">
        <f>VLOOKUP(C631,Plan1!$A:$XFD,4,FALSE)</f>
        <v>Barbacena</v>
      </c>
      <c r="C631" s="19" t="s">
        <v>869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31"/>
      <c r="BK631" s="25"/>
    </row>
    <row r="632" spans="1:63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31"/>
      <c r="BK632" s="25"/>
    </row>
    <row r="633" spans="1:63" ht="15">
      <c r="A633" s="18">
        <v>315400</v>
      </c>
      <c r="B633" s="18" t="str">
        <f>VLOOKUP(C633,Plan1!$A:$XFD,4,FALSE)</f>
        <v>Ponte Nova</v>
      </c>
      <c r="C633" s="19" t="s">
        <v>639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  <c r="BI633" s="26"/>
      <c r="BJ633" s="31"/>
      <c r="BK633" s="25"/>
    </row>
    <row r="634" spans="1:63" ht="15">
      <c r="A634" s="18">
        <v>315410</v>
      </c>
      <c r="B634" s="18" t="str">
        <f>VLOOKUP(C634,Plan1!$A:$XFD,4,FALSE)</f>
        <v>Leopoldina</v>
      </c>
      <c r="C634" s="19" t="s">
        <v>640</v>
      </c>
      <c r="D634" s="33">
        <v>0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31"/>
      <c r="BK634" s="25"/>
    </row>
    <row r="635" spans="1:63" ht="15">
      <c r="A635" s="18">
        <v>315415</v>
      </c>
      <c r="B635" s="18" t="str">
        <f>VLOOKUP(C635,Plan1!$A:$XFD,4,FALSE)</f>
        <v>Manhumirim</v>
      </c>
      <c r="C635" s="19" t="s">
        <v>641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31"/>
      <c r="BK635" s="25"/>
    </row>
    <row r="636" spans="1:63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31"/>
      <c r="BK636" s="25"/>
    </row>
    <row r="637" spans="1:63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  <c r="BI637" s="26"/>
      <c r="BJ637" s="31"/>
      <c r="BK637" s="25"/>
    </row>
    <row r="638" spans="1:63" ht="15">
      <c r="A638" s="18">
        <v>315440</v>
      </c>
      <c r="B638" s="18" t="str">
        <f>VLOOKUP(C638,Plan1!$A:$XFD,4,FALSE)</f>
        <v>Barbacena</v>
      </c>
      <c r="C638" s="19" t="s">
        <v>644</v>
      </c>
      <c r="D638" s="33">
        <v>0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31"/>
      <c r="BK638" s="25"/>
    </row>
    <row r="639" spans="1:63" ht="15">
      <c r="A639" s="18">
        <v>315445</v>
      </c>
      <c r="B639" s="18" t="str">
        <f>VLOOKUP(C639,Plan1!$A:$XFD,4,FALSE)</f>
        <v>Unaí</v>
      </c>
      <c r="C639" s="19" t="s">
        <v>645</v>
      </c>
      <c r="D639" s="33">
        <v>0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31"/>
      <c r="BK639" s="25"/>
    </row>
    <row r="640" spans="1:63" ht="15">
      <c r="A640" s="18">
        <v>315450</v>
      </c>
      <c r="B640" s="18" t="str">
        <f>VLOOKUP(C640,Plan1!$A:$XFD,4,FALSE)</f>
        <v>Montes Claros</v>
      </c>
      <c r="C640" s="19" t="s">
        <v>646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31"/>
      <c r="BK640" s="25"/>
    </row>
    <row r="641" spans="1:63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3">
        <v>0</v>
      </c>
      <c r="E641" s="33">
        <v>1</v>
      </c>
      <c r="F641" s="33">
        <v>1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13"/>
      <c r="BE641" s="16">
        <f t="shared" si="27"/>
        <v>2</v>
      </c>
      <c r="BF641" s="23">
        <v>322659</v>
      </c>
      <c r="BG641" s="22">
        <f t="shared" si="28"/>
        <v>0.619849438571371</v>
      </c>
      <c r="BH641" s="12" t="str">
        <f t="shared" si="29"/>
        <v>Baixa</v>
      </c>
      <c r="BI641" s="26"/>
      <c r="BJ641" s="31"/>
      <c r="BK641" s="25"/>
    </row>
    <row r="642" spans="1:63" ht="15">
      <c r="A642" s="18">
        <v>315470</v>
      </c>
      <c r="B642" s="18" t="str">
        <f>VLOOKUP(C642,Plan1!$A:$XFD,4,FALSE)</f>
        <v>Varginha</v>
      </c>
      <c r="C642" s="19" t="s">
        <v>648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31"/>
      <c r="BK642" s="25"/>
    </row>
    <row r="643" spans="1:63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3">
        <v>0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31"/>
      <c r="BK643" s="25"/>
    </row>
    <row r="644" spans="1:63" ht="15">
      <c r="A644" s="18">
        <v>315490</v>
      </c>
      <c r="B644" s="18" t="str">
        <f>VLOOKUP(C644,Plan1!$A:$XFD,4,FALSE)</f>
        <v>Ponte Nova</v>
      </c>
      <c r="C644" s="19" t="s">
        <v>650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31"/>
      <c r="BK644" s="25"/>
    </row>
    <row r="645" spans="1:63" ht="15">
      <c r="A645" s="18">
        <v>315510</v>
      </c>
      <c r="B645" s="18" t="str">
        <f>VLOOKUP(C645,Plan1!$A:$XFD,4,FALSE)</f>
        <v>Pedra Azul</v>
      </c>
      <c r="C645" s="19" t="s">
        <v>651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1"/>
      <c r="BK645" s="25"/>
    </row>
    <row r="646" spans="1:63" ht="15">
      <c r="A646" s="18">
        <v>315500</v>
      </c>
      <c r="B646" s="18" t="str">
        <f>VLOOKUP(C646,Plan1!$A:$XFD,4,FALSE)</f>
        <v>Ponte Nova</v>
      </c>
      <c r="C646" s="19" t="s">
        <v>652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31"/>
      <c r="BK646" s="25"/>
    </row>
    <row r="647" spans="1:63" ht="15">
      <c r="A647" s="18">
        <v>315520</v>
      </c>
      <c r="B647" s="18" t="str">
        <f>VLOOKUP(C647,Plan1!$A:$XFD,4,FALSE)</f>
        <v>Barbacena</v>
      </c>
      <c r="C647" s="19" t="s">
        <v>653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31"/>
      <c r="BK647" s="25"/>
    </row>
    <row r="648" spans="1:63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31"/>
      <c r="BK648" s="25"/>
    </row>
    <row r="649" spans="1:63" ht="15">
      <c r="A649" s="18">
        <v>315540</v>
      </c>
      <c r="B649" s="18" t="str">
        <f>VLOOKUP(C649,Plan1!$A:$XFD,4,FALSE)</f>
        <v>Juiz de Fora</v>
      </c>
      <c r="C649" s="19" t="s">
        <v>655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1</v>
      </c>
      <c r="L649" s="33">
        <v>0</v>
      </c>
      <c r="M649" s="33">
        <v>0</v>
      </c>
      <c r="N649" s="33">
        <v>0</v>
      </c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13"/>
      <c r="BE649" s="15">
        <f t="shared" si="30"/>
        <v>1</v>
      </c>
      <c r="BF649" s="23">
        <v>9050</v>
      </c>
      <c r="BG649" s="20">
        <f t="shared" si="31"/>
        <v>11.049723756906078</v>
      </c>
      <c r="BH649" s="11" t="str">
        <f t="shared" si="32"/>
        <v>Baixa</v>
      </c>
      <c r="BI649" s="26"/>
      <c r="BJ649" s="31"/>
      <c r="BK649" s="25"/>
    </row>
    <row r="650" spans="1:63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31"/>
      <c r="BK650" s="25"/>
    </row>
    <row r="651" spans="1:63" ht="15">
      <c r="A651" s="18">
        <v>315560</v>
      </c>
      <c r="B651" s="18" t="str">
        <f>VLOOKUP(C651,Plan1!$A:$XFD,4,FALSE)</f>
        <v>Montes Claros</v>
      </c>
      <c r="C651" s="19" t="s">
        <v>657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26"/>
      <c r="BJ651" s="31"/>
      <c r="BK651" s="25"/>
    </row>
    <row r="652" spans="1:63" ht="15">
      <c r="A652" s="18">
        <v>315570</v>
      </c>
      <c r="B652" s="18" t="str">
        <f>VLOOKUP(C652,Plan1!$A:$XFD,4,FALSE)</f>
        <v>Itabira</v>
      </c>
      <c r="C652" s="19" t="s">
        <v>658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3">
        <v>0</v>
      </c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31"/>
      <c r="BK652" s="25"/>
    </row>
    <row r="653" spans="1:63" ht="15">
      <c r="A653" s="18">
        <v>315580</v>
      </c>
      <c r="B653" s="18" t="str">
        <f>VLOOKUP(C653,Plan1!$A:$XFD,4,FALSE)</f>
        <v>Ubá</v>
      </c>
      <c r="C653" s="19" t="s">
        <v>659</v>
      </c>
      <c r="D653" s="33">
        <v>0</v>
      </c>
      <c r="E653" s="33">
        <v>0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3">
        <v>0</v>
      </c>
      <c r="M653" s="33">
        <v>0</v>
      </c>
      <c r="N653" s="33">
        <v>0</v>
      </c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13"/>
      <c r="BE653" s="15">
        <f t="shared" si="30"/>
        <v>0</v>
      </c>
      <c r="BF653" s="23">
        <v>17939</v>
      </c>
      <c r="BG653" s="20">
        <f t="shared" si="31"/>
        <v>0</v>
      </c>
      <c r="BH653" s="11" t="str">
        <f t="shared" si="32"/>
        <v>Silencioso</v>
      </c>
      <c r="BI653" s="26"/>
      <c r="BJ653" s="31"/>
      <c r="BK653" s="25"/>
    </row>
    <row r="654" spans="1:63" ht="15">
      <c r="A654" s="18">
        <v>315590</v>
      </c>
      <c r="B654" s="18" t="str">
        <f>VLOOKUP(C654,Plan1!$A:$XFD,4,FALSE)</f>
        <v>Juiz de Fora</v>
      </c>
      <c r="C654" s="19" t="s">
        <v>660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31"/>
      <c r="BK654" s="25"/>
    </row>
    <row r="655" spans="1:63" ht="15">
      <c r="A655" s="18">
        <v>315600</v>
      </c>
      <c r="B655" s="18" t="str">
        <f>VLOOKUP(C655,Plan1!$A:$XFD,4,FALSE)</f>
        <v>Diamantina</v>
      </c>
      <c r="C655" s="19" t="s">
        <v>661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31"/>
      <c r="BK655" s="25"/>
    </row>
    <row r="656" spans="1:63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31"/>
      <c r="BK656" s="25"/>
    </row>
    <row r="657" spans="1:63" ht="15">
      <c r="A657" s="18">
        <v>315620</v>
      </c>
      <c r="B657" s="18" t="str">
        <f>VLOOKUP(C657,Plan1!$A:$XFD,4,FALSE)</f>
        <v>Juiz de Fora</v>
      </c>
      <c r="C657" s="19" t="s">
        <v>663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31"/>
      <c r="BK657" s="25"/>
    </row>
    <row r="658" spans="1:63" ht="15">
      <c r="A658" s="18">
        <v>315630</v>
      </c>
      <c r="B658" s="18" t="str">
        <f>VLOOKUP(C658,Plan1!$A:$XFD,4,FALSE)</f>
        <v>Ubá</v>
      </c>
      <c r="C658" s="19" t="s">
        <v>664</v>
      </c>
      <c r="D658" s="33">
        <v>0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3">
        <v>0</v>
      </c>
      <c r="M658" s="33">
        <v>1</v>
      </c>
      <c r="N658" s="33">
        <v>0</v>
      </c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13"/>
      <c r="BE658" s="15">
        <f t="shared" si="30"/>
        <v>1</v>
      </c>
      <c r="BF658" s="23">
        <v>7653</v>
      </c>
      <c r="BG658" s="20">
        <f t="shared" si="31"/>
        <v>13.066771200836273</v>
      </c>
      <c r="BH658" s="11" t="str">
        <f t="shared" si="32"/>
        <v>Baixa</v>
      </c>
      <c r="BI658" s="26"/>
      <c r="BJ658" s="31"/>
      <c r="BK658" s="25"/>
    </row>
    <row r="659" spans="1:63" ht="15">
      <c r="A659" s="18">
        <v>315640</v>
      </c>
      <c r="B659" s="18" t="str">
        <f>VLOOKUP(C659,Plan1!$A:$XFD,4,FALSE)</f>
        <v>Uberlândia</v>
      </c>
      <c r="C659" s="19" t="s">
        <v>665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31"/>
      <c r="BK659" s="25"/>
    </row>
    <row r="660" spans="1:63" ht="15">
      <c r="A660" s="18">
        <v>315645</v>
      </c>
      <c r="B660" s="18" t="str">
        <f>VLOOKUP(C660,Plan1!$A:$XFD,4,FALSE)</f>
        <v>Ubá</v>
      </c>
      <c r="C660" s="19" t="s">
        <v>666</v>
      </c>
      <c r="D660" s="33">
        <v>0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31"/>
      <c r="BK660" s="25"/>
    </row>
    <row r="661" spans="1:63" ht="15">
      <c r="A661" s="18">
        <v>315650</v>
      </c>
      <c r="B661" s="18" t="str">
        <f>VLOOKUP(C661,Plan1!$A:$XFD,4,FALSE)</f>
        <v>Montes Claros</v>
      </c>
      <c r="C661" s="19" t="s">
        <v>667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31"/>
      <c r="BK661" s="25"/>
    </row>
    <row r="662" spans="1:63" ht="15">
      <c r="A662" s="18">
        <v>315660</v>
      </c>
      <c r="B662" s="18" t="str">
        <f>VLOOKUP(C662,Plan1!$A:$XFD,4,FALSE)</f>
        <v>Pedra Azul</v>
      </c>
      <c r="C662" s="19" t="s">
        <v>668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3">
        <v>0</v>
      </c>
      <c r="M662" s="33">
        <v>0</v>
      </c>
      <c r="N662" s="33">
        <v>0</v>
      </c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31"/>
      <c r="BK662" s="25"/>
    </row>
    <row r="663" spans="1:63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1</v>
      </c>
      <c r="J663" s="33">
        <v>0</v>
      </c>
      <c r="K663" s="33">
        <v>0</v>
      </c>
      <c r="L663" s="33">
        <v>0</v>
      </c>
      <c r="M663" s="33">
        <v>0</v>
      </c>
      <c r="N663" s="33">
        <v>0</v>
      </c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13"/>
      <c r="BE663" s="16">
        <f t="shared" si="30"/>
        <v>1</v>
      </c>
      <c r="BF663" s="23">
        <v>134382</v>
      </c>
      <c r="BG663" s="22">
        <f t="shared" si="31"/>
        <v>0.7441472816299801</v>
      </c>
      <c r="BH663" s="12" t="str">
        <f t="shared" si="32"/>
        <v>Baixa</v>
      </c>
      <c r="BI663" s="26"/>
      <c r="BJ663" s="31"/>
      <c r="BK663" s="25"/>
    </row>
    <row r="664" spans="1:63" ht="15">
      <c r="A664" s="18">
        <v>315680</v>
      </c>
      <c r="B664" s="18" t="str">
        <f>VLOOKUP(C664,Plan1!$A:$XFD,4,FALSE)</f>
        <v>Diamantina</v>
      </c>
      <c r="C664" s="19" t="s">
        <v>670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31"/>
      <c r="BK664" s="25"/>
    </row>
    <row r="665" spans="1:63" ht="15">
      <c r="A665" s="18">
        <v>315690</v>
      </c>
      <c r="B665" s="18" t="str">
        <f>VLOOKUP(C665,Plan1!$A:$XFD,4,FALSE)</f>
        <v>Uberaba</v>
      </c>
      <c r="C665" s="19" t="s">
        <v>671</v>
      </c>
      <c r="D665" s="33">
        <v>0</v>
      </c>
      <c r="E665" s="33">
        <v>0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  <c r="BI665" s="26"/>
      <c r="BJ665" s="31"/>
      <c r="BK665" s="25"/>
    </row>
    <row r="666" spans="1:63" ht="15">
      <c r="A666" s="18">
        <v>315700</v>
      </c>
      <c r="B666" s="18" t="str">
        <f>VLOOKUP(C666,Plan1!$A:$XFD,4,FALSE)</f>
        <v>Montes Claros</v>
      </c>
      <c r="C666" s="19" t="s">
        <v>672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31"/>
      <c r="BK666" s="25"/>
    </row>
    <row r="667" spans="1:63" ht="15">
      <c r="A667" s="18">
        <v>315710</v>
      </c>
      <c r="B667" s="18" t="str">
        <f>VLOOKUP(C667,Plan1!$A:$XFD,4,FALSE)</f>
        <v>Pedra Azul</v>
      </c>
      <c r="C667" s="19" t="s">
        <v>673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26"/>
      <c r="BJ667" s="31"/>
      <c r="BK667" s="25"/>
    </row>
    <row r="668" spans="1:63" ht="15">
      <c r="A668" s="18">
        <v>315720</v>
      </c>
      <c r="B668" s="18" t="str">
        <f>VLOOKUP(C668,Plan1!$A:$XFD,4,FALSE)</f>
        <v>Itabira</v>
      </c>
      <c r="C668" s="19" t="s">
        <v>674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31"/>
      <c r="BK668" s="25"/>
    </row>
    <row r="669" spans="1:63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31"/>
      <c r="BK669" s="25"/>
    </row>
    <row r="670" spans="1:63" ht="15">
      <c r="A670" s="18">
        <v>315727</v>
      </c>
      <c r="B670" s="18" t="str">
        <f>VLOOKUP(C670,Plan1!$A:$XFD,4,FALSE)</f>
        <v>Juiz de Fora</v>
      </c>
      <c r="C670" s="19" t="s">
        <v>676</v>
      </c>
      <c r="D670" s="33">
        <v>0</v>
      </c>
      <c r="E670" s="33">
        <v>0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31"/>
      <c r="BK670" s="25"/>
    </row>
    <row r="671" spans="1:63" ht="15">
      <c r="A671" s="18">
        <v>315730</v>
      </c>
      <c r="B671" s="18" t="str">
        <f>VLOOKUP(C671,Plan1!$A:$XFD,4,FALSE)</f>
        <v>Barbacena</v>
      </c>
      <c r="C671" s="19" t="s">
        <v>677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31"/>
      <c r="BK671" s="25"/>
    </row>
    <row r="672" spans="1:63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31"/>
      <c r="BK672" s="25"/>
    </row>
    <row r="673" spans="1:63" ht="15">
      <c r="A673" s="18">
        <v>315737</v>
      </c>
      <c r="B673" s="18" t="str">
        <f>VLOOKUP(C673,Plan1!$A:$XFD,4,FALSE)</f>
        <v>Montes Claros</v>
      </c>
      <c r="C673" s="19" t="s">
        <v>679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31"/>
      <c r="BK673" s="25"/>
    </row>
    <row r="674" spans="1:63" ht="15">
      <c r="A674" s="18">
        <v>315740</v>
      </c>
      <c r="B674" s="18" t="str">
        <f>VLOOKUP(C674,Plan1!$A:$XFD,4,FALSE)</f>
        <v>Ponte Nova</v>
      </c>
      <c r="C674" s="19" t="s">
        <v>680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31"/>
      <c r="BK674" s="25"/>
    </row>
    <row r="675" spans="1:63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3">
        <v>0</v>
      </c>
      <c r="E675" s="33">
        <v>0</v>
      </c>
      <c r="F675" s="33">
        <v>0</v>
      </c>
      <c r="G675" s="33">
        <v>0</v>
      </c>
      <c r="H675" s="33">
        <v>1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13"/>
      <c r="BE675" s="15">
        <f t="shared" si="30"/>
        <v>1</v>
      </c>
      <c r="BF675" s="23">
        <v>4622</v>
      </c>
      <c r="BG675" s="20">
        <f t="shared" si="31"/>
        <v>21.635655560363478</v>
      </c>
      <c r="BH675" s="11" t="str">
        <f t="shared" si="32"/>
        <v>Baixa</v>
      </c>
      <c r="BI675" s="26"/>
      <c r="BJ675" s="31"/>
      <c r="BK675" s="25"/>
    </row>
    <row r="676" spans="1:63" ht="15">
      <c r="A676" s="18">
        <v>315760</v>
      </c>
      <c r="B676" s="18" t="str">
        <f>VLOOKUP(C676,Plan1!$A:$XFD,4,FALSE)</f>
        <v>Pirapora</v>
      </c>
      <c r="C676" s="19" t="s">
        <v>682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26"/>
      <c r="BJ676" s="31"/>
      <c r="BK676" s="25"/>
    </row>
    <row r="677" spans="1:63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26"/>
      <c r="BJ677" s="31"/>
      <c r="BK677" s="25"/>
    </row>
    <row r="678" spans="1:63" ht="15">
      <c r="A678" s="18">
        <v>315770</v>
      </c>
      <c r="B678" s="18" t="str">
        <f>VLOOKUP(C678,Plan1!$A:$XFD,4,FALSE)</f>
        <v>Uberaba</v>
      </c>
      <c r="C678" s="19" t="s">
        <v>684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31"/>
      <c r="BK678" s="25"/>
    </row>
    <row r="679" spans="1:63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3">
        <v>0</v>
      </c>
      <c r="E679" s="33">
        <v>0</v>
      </c>
      <c r="F679" s="33">
        <v>1</v>
      </c>
      <c r="G679" s="33">
        <v>0</v>
      </c>
      <c r="H679" s="33">
        <v>0</v>
      </c>
      <c r="I679" s="33">
        <v>1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13"/>
      <c r="BE679" s="16">
        <f t="shared" si="30"/>
        <v>2</v>
      </c>
      <c r="BF679" s="23">
        <v>216254</v>
      </c>
      <c r="BG679" s="22">
        <f t="shared" si="31"/>
        <v>0.9248383844923099</v>
      </c>
      <c r="BH679" s="11" t="str">
        <f t="shared" si="32"/>
        <v>Baixa</v>
      </c>
      <c r="BI679" s="26"/>
      <c r="BJ679" s="31"/>
      <c r="BK679" s="25"/>
    </row>
    <row r="680" spans="1:63" ht="15">
      <c r="A680" s="18">
        <v>315790</v>
      </c>
      <c r="B680" s="18" t="str">
        <f>VLOOKUP(C680,Plan1!$A:$XFD,4,FALSE)</f>
        <v>Manhumirim</v>
      </c>
      <c r="C680" s="19" t="s">
        <v>686</v>
      </c>
      <c r="D680" s="33">
        <v>0</v>
      </c>
      <c r="E680" s="33">
        <v>0</v>
      </c>
      <c r="F680" s="33">
        <v>0</v>
      </c>
      <c r="G680" s="33">
        <v>0</v>
      </c>
      <c r="H680" s="33">
        <v>0</v>
      </c>
      <c r="I680" s="33">
        <v>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31"/>
      <c r="BK680" s="25"/>
    </row>
    <row r="681" spans="1:63" ht="15">
      <c r="A681" s="18">
        <v>315800</v>
      </c>
      <c r="B681" s="18" t="str">
        <f>VLOOKUP(C681,Plan1!$A:$XFD,4,FALSE)</f>
        <v>Itabira</v>
      </c>
      <c r="C681" s="19" t="s">
        <v>687</v>
      </c>
      <c r="D681" s="33">
        <v>0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26"/>
      <c r="BJ681" s="31"/>
      <c r="BK681" s="25"/>
    </row>
    <row r="682" spans="1:63" ht="15">
      <c r="A682" s="18">
        <v>315810</v>
      </c>
      <c r="B682" s="18" t="str">
        <f>VLOOKUP(C682,Plan1!$A:$XFD,4,FALSE)</f>
        <v>Pedra Azul</v>
      </c>
      <c r="C682" s="19" t="s">
        <v>688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  <c r="L682" s="33">
        <v>0</v>
      </c>
      <c r="M682" s="33">
        <v>0</v>
      </c>
      <c r="N682" s="33">
        <v>0</v>
      </c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31"/>
      <c r="BK682" s="25"/>
    </row>
    <row r="683" spans="1:63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26"/>
      <c r="BJ683" s="31"/>
      <c r="BK683" s="25"/>
    </row>
    <row r="684" spans="1:63" ht="15">
      <c r="A684" s="18">
        <v>315920</v>
      </c>
      <c r="B684" s="18" t="str">
        <f>VLOOKUP(C684,Plan1!$A:$XFD,4,FALSE)</f>
        <v>Pouso Alegre</v>
      </c>
      <c r="C684" s="19" t="s">
        <v>690</v>
      </c>
      <c r="D684" s="33">
        <v>0</v>
      </c>
      <c r="E684" s="33">
        <v>0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31"/>
      <c r="BK684" s="25"/>
    </row>
    <row r="685" spans="1:63" ht="15">
      <c r="A685" s="18">
        <v>315930</v>
      </c>
      <c r="B685" s="18" t="str">
        <f>VLOOKUP(C685,Plan1!$A:$XFD,4,FALSE)</f>
        <v>Juiz de Fora</v>
      </c>
      <c r="C685" s="19" t="s">
        <v>691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31"/>
      <c r="BK685" s="25"/>
    </row>
    <row r="686" spans="1:63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31"/>
      <c r="BK686" s="25"/>
    </row>
    <row r="687" spans="1:63" ht="15">
      <c r="A687" s="18">
        <v>315940</v>
      </c>
      <c r="B687" s="18" t="str">
        <f>VLOOKUP(C687,Plan1!$A:$XFD,4,FALSE)</f>
        <v>Barbacena</v>
      </c>
      <c r="C687" s="19" t="s">
        <v>870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31"/>
      <c r="BK687" s="25"/>
    </row>
    <row r="688" spans="1:63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3">
        <v>0</v>
      </c>
      <c r="E688" s="33">
        <v>0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31"/>
      <c r="BK688" s="25"/>
    </row>
    <row r="689" spans="1:63" ht="15">
      <c r="A689" s="18">
        <v>315960</v>
      </c>
      <c r="B689" s="18" t="str">
        <f>VLOOKUP(C689,Plan1!$A:$XFD,4,FALSE)</f>
        <v>Pouso Alegre</v>
      </c>
      <c r="C689" s="19" t="s">
        <v>694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31"/>
      <c r="BK689" s="25"/>
    </row>
    <row r="690" spans="1:63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31"/>
      <c r="BK690" s="25"/>
    </row>
    <row r="691" spans="1:63" ht="15">
      <c r="A691" s="18">
        <v>315980</v>
      </c>
      <c r="B691" s="18" t="str">
        <f>VLOOKUP(C691,Plan1!$A:$XFD,4,FALSE)</f>
        <v>Ituiutaba</v>
      </c>
      <c r="C691" s="19" t="s">
        <v>696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13"/>
      <c r="BE691" s="15">
        <f t="shared" si="30"/>
        <v>0</v>
      </c>
      <c r="BF691" s="23">
        <v>19389</v>
      </c>
      <c r="BG691" s="20">
        <f t="shared" si="31"/>
        <v>0</v>
      </c>
      <c r="BH691" s="11" t="str">
        <f t="shared" si="32"/>
        <v>Silencioso</v>
      </c>
      <c r="BI691" s="26"/>
      <c r="BJ691" s="31"/>
      <c r="BK691" s="25"/>
    </row>
    <row r="692" spans="1:63" ht="15">
      <c r="A692" s="18">
        <v>315830</v>
      </c>
      <c r="B692" s="18" t="str">
        <f>VLOOKUP(C692,Plan1!$A:$XFD,4,FALSE)</f>
        <v>Varginha</v>
      </c>
      <c r="C692" s="19" t="s">
        <v>697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31"/>
      <c r="BK692" s="25"/>
    </row>
    <row r="693" spans="1:63" ht="15">
      <c r="A693" s="18">
        <v>315840</v>
      </c>
      <c r="B693" s="18" t="str">
        <f>VLOOKUP(C693,Plan1!$A:$XFD,4,FALSE)</f>
        <v>Leopoldina</v>
      </c>
      <c r="C693" s="19" t="s">
        <v>698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31"/>
      <c r="BK693" s="25"/>
    </row>
    <row r="694" spans="1:63" ht="15">
      <c r="A694" s="18">
        <v>315850</v>
      </c>
      <c r="B694" s="18" t="str">
        <f>VLOOKUP(C694,Plan1!$A:$XFD,4,FALSE)</f>
        <v>Sete Lagoas</v>
      </c>
      <c r="C694" s="19" t="s">
        <v>699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31"/>
      <c r="BK694" s="25"/>
    </row>
    <row r="695" spans="1:63" ht="15">
      <c r="A695" s="18">
        <v>315860</v>
      </c>
      <c r="B695" s="18" t="str">
        <f>VLOOKUP(C695,Plan1!$A:$XFD,4,FALSE)</f>
        <v>Juiz de Fora</v>
      </c>
      <c r="C695" s="19" t="s">
        <v>700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31"/>
      <c r="BK695" s="25"/>
    </row>
    <row r="696" spans="1:63" ht="15">
      <c r="A696" s="18">
        <v>315870</v>
      </c>
      <c r="B696" s="18" t="str">
        <f>VLOOKUP(C696,Plan1!$A:$XFD,4,FALSE)</f>
        <v>Barbacena</v>
      </c>
      <c r="C696" s="19" t="s">
        <v>701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31"/>
      <c r="BK696" s="25"/>
    </row>
    <row r="697" spans="1:63" ht="15">
      <c r="A697" s="18">
        <v>315880</v>
      </c>
      <c r="B697" s="18" t="str">
        <f>VLOOKUP(C697,Plan1!$A:$XFD,4,FALSE)</f>
        <v>Divinópolis</v>
      </c>
      <c r="C697" s="19" t="s">
        <v>702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31"/>
      <c r="BK697" s="25"/>
    </row>
    <row r="698" spans="1:63" ht="15">
      <c r="A698" s="18">
        <v>315890</v>
      </c>
      <c r="B698" s="18" t="str">
        <f>VLOOKUP(C698,Plan1!$A:$XFD,4,FALSE)</f>
        <v>Manhumirim</v>
      </c>
      <c r="C698" s="19" t="s">
        <v>703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31"/>
      <c r="BK698" s="25"/>
    </row>
    <row r="699" spans="1:63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3">
        <v>0</v>
      </c>
      <c r="E699" s="33">
        <v>2</v>
      </c>
      <c r="F699" s="33">
        <v>0</v>
      </c>
      <c r="G699" s="33">
        <v>0</v>
      </c>
      <c r="H699" s="33">
        <v>1</v>
      </c>
      <c r="I699" s="33">
        <v>1</v>
      </c>
      <c r="J699" s="33">
        <v>0</v>
      </c>
      <c r="K699" s="33">
        <v>0</v>
      </c>
      <c r="L699" s="33">
        <v>7</v>
      </c>
      <c r="M699" s="33">
        <v>4</v>
      </c>
      <c r="N699" s="33">
        <v>1</v>
      </c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13"/>
      <c r="BE699" s="15">
        <f t="shared" si="30"/>
        <v>16</v>
      </c>
      <c r="BF699" s="23">
        <v>31604</v>
      </c>
      <c r="BG699" s="20">
        <f t="shared" si="31"/>
        <v>50.62650297430705</v>
      </c>
      <c r="BH699" s="11" t="str">
        <f t="shared" si="32"/>
        <v>Baixa</v>
      </c>
      <c r="BI699" s="26"/>
      <c r="BJ699" s="31"/>
      <c r="BK699" s="25"/>
    </row>
    <row r="700" spans="1:63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3">
        <v>0</v>
      </c>
      <c r="E700" s="33">
        <v>0</v>
      </c>
      <c r="F700" s="33">
        <v>0</v>
      </c>
      <c r="G700" s="33">
        <v>0</v>
      </c>
      <c r="H700" s="33">
        <v>0</v>
      </c>
      <c r="I700" s="33">
        <v>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31"/>
      <c r="BK700" s="25"/>
    </row>
    <row r="701" spans="1:63" ht="15">
      <c r="A701" s="18">
        <v>315910</v>
      </c>
      <c r="B701" s="18" t="str">
        <f>VLOOKUP(C701,Plan1!$A:$XFD,4,FALSE)</f>
        <v>Barbacena</v>
      </c>
      <c r="C701" s="19" t="s">
        <v>706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31"/>
      <c r="BK701" s="25"/>
    </row>
    <row r="702" spans="1:63" ht="15">
      <c r="A702" s="18">
        <v>315990</v>
      </c>
      <c r="B702" s="18" t="str">
        <f>VLOOKUP(C702,Plan1!$A:$XFD,4,FALSE)</f>
        <v>Divinópolis</v>
      </c>
      <c r="C702" s="19" t="s">
        <v>707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31"/>
      <c r="BK702" s="25"/>
    </row>
    <row r="703" spans="1:63" ht="15">
      <c r="A703" s="18">
        <v>316000</v>
      </c>
      <c r="B703" s="18" t="str">
        <f>VLOOKUP(C703,Plan1!$A:$XFD,4,FALSE)</f>
        <v>Leopoldina</v>
      </c>
      <c r="C703" s="19" t="s">
        <v>708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31"/>
      <c r="BK703" s="25"/>
    </row>
    <row r="704" spans="1:63" ht="15">
      <c r="A704" s="18">
        <v>316010</v>
      </c>
      <c r="B704" s="18" t="str">
        <f>VLOOKUP(C704,Plan1!$A:$XFD,4,FALSE)</f>
        <v>Ponte Nova</v>
      </c>
      <c r="C704" s="19" t="s">
        <v>709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31"/>
      <c r="BK704" s="25"/>
    </row>
    <row r="705" spans="1:63" ht="15">
      <c r="A705" s="18">
        <v>316020</v>
      </c>
      <c r="B705" s="18" t="str">
        <f>VLOOKUP(C705,Plan1!$A:$XFD,4,FALSE)</f>
        <v>Diamantina</v>
      </c>
      <c r="C705" s="19" t="s">
        <v>710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26"/>
      <c r="BJ705" s="31"/>
      <c r="BK705" s="25"/>
    </row>
    <row r="706" spans="1:63" ht="15">
      <c r="A706" s="18">
        <v>316030</v>
      </c>
      <c r="B706" s="18" t="str">
        <f>VLOOKUP(C706,Plan1!$A:$XFD,4,FALSE)</f>
        <v>Pedra Azul</v>
      </c>
      <c r="C706" s="19" t="s">
        <v>711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26"/>
      <c r="BJ706" s="31"/>
      <c r="BK706" s="25"/>
    </row>
    <row r="707" spans="1:63" ht="15">
      <c r="A707" s="18">
        <v>316040</v>
      </c>
      <c r="B707" s="18" t="str">
        <f>VLOOKUP(C707,Plan1!$A:$XFD,4,FALSE)</f>
        <v>Divinópolis</v>
      </c>
      <c r="C707" s="19" t="s">
        <v>712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31"/>
      <c r="BK707" s="25"/>
    </row>
    <row r="708" spans="1:63" ht="15">
      <c r="A708" s="18">
        <v>316045</v>
      </c>
      <c r="B708" s="18" t="str">
        <f>VLOOKUP(C708,Plan1!$A:$XFD,4,FALSE)</f>
        <v>Montes Claros</v>
      </c>
      <c r="C708" s="19" t="s">
        <v>713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31"/>
      <c r="BK708" s="25"/>
    </row>
    <row r="709" spans="1:63" ht="15">
      <c r="A709" s="18">
        <v>316050</v>
      </c>
      <c r="B709" s="18" t="str">
        <f>VLOOKUP(C709,Plan1!$A:$XFD,4,FALSE)</f>
        <v>Itabira</v>
      </c>
      <c r="C709" s="19" t="s">
        <v>714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1"/>
      <c r="BK709" s="25"/>
    </row>
    <row r="710" spans="1:63" ht="15">
      <c r="A710" s="18">
        <v>316060</v>
      </c>
      <c r="B710" s="18" t="str">
        <f>VLOOKUP(C710,Plan1!$A:$XFD,4,FALSE)</f>
        <v>Sete Lagoas</v>
      </c>
      <c r="C710" s="19" t="s">
        <v>715</v>
      </c>
      <c r="D710" s="33">
        <v>0</v>
      </c>
      <c r="E710" s="33">
        <v>0</v>
      </c>
      <c r="F710" s="33">
        <v>0</v>
      </c>
      <c r="G710" s="33">
        <v>0</v>
      </c>
      <c r="H710" s="33">
        <v>0</v>
      </c>
      <c r="I710" s="33">
        <v>0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26"/>
      <c r="BJ710" s="31"/>
      <c r="BK710" s="25"/>
    </row>
    <row r="711" spans="1:63" ht="15">
      <c r="A711" s="18">
        <v>316070</v>
      </c>
      <c r="B711" s="18" t="str">
        <f>VLOOKUP(C711,Plan1!$A:$XFD,4,FALSE)</f>
        <v>Juiz de Fora</v>
      </c>
      <c r="C711" s="19" t="s">
        <v>716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31"/>
      <c r="BK711" s="25"/>
    </row>
    <row r="712" spans="1:63" ht="15">
      <c r="A712" s="18">
        <v>316080</v>
      </c>
      <c r="B712" s="18" t="str">
        <f>VLOOKUP(C712,Plan1!$A:$XFD,4,FALSE)</f>
        <v>Varginha</v>
      </c>
      <c r="C712" s="19" t="s">
        <v>717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31"/>
      <c r="BK712" s="25"/>
    </row>
    <row r="713" spans="1:63" ht="15">
      <c r="A713" s="18">
        <v>316090</v>
      </c>
      <c r="B713" s="18" t="str">
        <f>VLOOKUP(C713,Plan1!$A:$XFD,4,FALSE)</f>
        <v>Barbacena</v>
      </c>
      <c r="C713" s="19" t="s">
        <v>718</v>
      </c>
      <c r="D713" s="33">
        <v>0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31"/>
      <c r="BK713" s="25"/>
    </row>
    <row r="714" spans="1:63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3">
        <v>0</v>
      </c>
      <c r="E714" s="33">
        <v>0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31"/>
      <c r="BK714" s="25"/>
    </row>
    <row r="715" spans="1:63" ht="15">
      <c r="A715" s="18">
        <v>316100</v>
      </c>
      <c r="B715" s="18" t="str">
        <f>VLOOKUP(C715,Plan1!$A:$XFD,4,FALSE)</f>
        <v>Itabira</v>
      </c>
      <c r="C715" s="19" t="s">
        <v>720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  <c r="BI715" s="26"/>
      <c r="BJ715" s="31"/>
      <c r="BK715" s="25"/>
    </row>
    <row r="716" spans="1:63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31"/>
      <c r="BK716" s="25"/>
    </row>
    <row r="717" spans="1:63" ht="15">
      <c r="A717" s="18">
        <v>316110</v>
      </c>
      <c r="B717" s="18" t="str">
        <f>VLOOKUP(C717,Plan1!$A:$XFD,4,FALSE)</f>
        <v>Januária</v>
      </c>
      <c r="C717" s="19" t="s">
        <v>722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13"/>
      <c r="BE717" s="15">
        <f t="shared" si="33"/>
        <v>0</v>
      </c>
      <c r="BF717" s="23">
        <v>56423</v>
      </c>
      <c r="BG717" s="20">
        <f t="shared" si="34"/>
        <v>0</v>
      </c>
      <c r="BH717" s="11" t="str">
        <f t="shared" si="35"/>
        <v>Silencioso</v>
      </c>
      <c r="BI717" s="26"/>
      <c r="BJ717" s="31"/>
      <c r="BK717" s="25"/>
    </row>
    <row r="718" spans="1:63" ht="15">
      <c r="A718" s="18">
        <v>316120</v>
      </c>
      <c r="B718" s="18" t="str">
        <f>VLOOKUP(C718,Plan1!$A:$XFD,4,FALSE)</f>
        <v>Divinópolis</v>
      </c>
      <c r="C718" s="19" t="s">
        <v>723</v>
      </c>
      <c r="D718" s="33">
        <v>0</v>
      </c>
      <c r="E718" s="33">
        <v>0</v>
      </c>
      <c r="F718" s="33">
        <v>0</v>
      </c>
      <c r="G718" s="33">
        <v>0</v>
      </c>
      <c r="H718" s="33">
        <v>0</v>
      </c>
      <c r="I718" s="33">
        <v>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31"/>
      <c r="BK718" s="25"/>
    </row>
    <row r="719" spans="1:63" ht="15">
      <c r="A719" s="18">
        <v>316130</v>
      </c>
      <c r="B719" s="18" t="str">
        <f>VLOOKUP(C719,Plan1!$A:$XFD,4,FALSE)</f>
        <v>Uberaba</v>
      </c>
      <c r="C719" s="19" t="s">
        <v>724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31"/>
      <c r="BK719" s="25"/>
    </row>
    <row r="720" spans="1:63" ht="15">
      <c r="A720" s="18">
        <v>316140</v>
      </c>
      <c r="B720" s="18" t="str">
        <f>VLOOKUP(C720,Plan1!$A:$XFD,4,FALSE)</f>
        <v>Ubá</v>
      </c>
      <c r="C720" s="19" t="s">
        <v>725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31"/>
      <c r="BK720" s="25"/>
    </row>
    <row r="721" spans="1:63" ht="15">
      <c r="A721" s="18">
        <v>316150</v>
      </c>
      <c r="B721" s="18" t="str">
        <f>VLOOKUP(C721,Plan1!$A:$XFD,4,FALSE)</f>
        <v>Ubá</v>
      </c>
      <c r="C721" s="19" t="s">
        <v>726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31"/>
      <c r="BK721" s="25"/>
    </row>
    <row r="722" spans="1:63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31"/>
      <c r="BK722" s="25"/>
    </row>
    <row r="723" spans="1:63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3">
        <v>0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31"/>
      <c r="BK723" s="25"/>
    </row>
    <row r="724" spans="1:63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31"/>
      <c r="BK724" s="25"/>
    </row>
    <row r="725" spans="1:63" ht="15">
      <c r="A725" s="18">
        <v>316180</v>
      </c>
      <c r="B725" s="18" t="str">
        <f>VLOOKUP(C725,Plan1!$A:$XFD,4,FALSE)</f>
        <v>Divinópolis</v>
      </c>
      <c r="C725" s="19" t="s">
        <v>730</v>
      </c>
      <c r="D725" s="33">
        <v>0</v>
      </c>
      <c r="E725" s="33">
        <v>0</v>
      </c>
      <c r="F725" s="33">
        <v>0</v>
      </c>
      <c r="G725" s="33">
        <v>1</v>
      </c>
      <c r="H725" s="33">
        <v>0</v>
      </c>
      <c r="I725" s="33">
        <v>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13"/>
      <c r="BE725" s="15">
        <f t="shared" si="33"/>
        <v>1</v>
      </c>
      <c r="BF725" s="23">
        <v>11654</v>
      </c>
      <c r="BG725" s="20">
        <f t="shared" si="34"/>
        <v>8.58074480864939</v>
      </c>
      <c r="BH725" s="11" t="str">
        <f t="shared" si="35"/>
        <v>Baixa</v>
      </c>
      <c r="BI725" s="26"/>
      <c r="BJ725" s="31"/>
      <c r="BK725" s="25"/>
    </row>
    <row r="726" spans="1:63" ht="15">
      <c r="A726" s="18">
        <v>316190</v>
      </c>
      <c r="B726" s="18" t="str">
        <f>VLOOKUP(C726,Plan1!$A:$XFD,4,FALSE)</f>
        <v>Itabira</v>
      </c>
      <c r="C726" s="19" t="s">
        <v>731</v>
      </c>
      <c r="D726" s="33">
        <v>0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13"/>
      <c r="BE726" s="15">
        <f t="shared" si="33"/>
        <v>0</v>
      </c>
      <c r="BF726" s="23">
        <v>10588</v>
      </c>
      <c r="BG726" s="20">
        <f t="shared" si="34"/>
        <v>0</v>
      </c>
      <c r="BH726" s="11" t="str">
        <f t="shared" si="35"/>
        <v>Silencioso</v>
      </c>
      <c r="BI726" s="26"/>
      <c r="BJ726" s="31"/>
      <c r="BK726" s="25"/>
    </row>
    <row r="727" spans="1:63" ht="15">
      <c r="A727" s="18">
        <v>312550</v>
      </c>
      <c r="B727" s="18" t="str">
        <f>VLOOKUP(C727,Plan1!$A:$XFD,4,FALSE)</f>
        <v>Diamantina</v>
      </c>
      <c r="C727" s="19" t="s">
        <v>732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31"/>
      <c r="BK727" s="25"/>
    </row>
    <row r="728" spans="1:63" ht="15">
      <c r="A728" s="18">
        <v>316200</v>
      </c>
      <c r="B728" s="18" t="str">
        <f>VLOOKUP(C728,Plan1!$A:$XFD,4,FALSE)</f>
        <v>Pouso Alegre</v>
      </c>
      <c r="C728" s="19" t="s">
        <v>733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31"/>
      <c r="BK728" s="25"/>
    </row>
    <row r="729" spans="1:63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31"/>
      <c r="BK729" s="25"/>
    </row>
    <row r="730" spans="1:63" ht="15">
      <c r="A730" s="18">
        <v>316220</v>
      </c>
      <c r="B730" s="18" t="str">
        <f>VLOOKUP(C730,Plan1!$A:$XFD,4,FALSE)</f>
        <v>Passos</v>
      </c>
      <c r="C730" s="19" t="s">
        <v>735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31"/>
      <c r="BK730" s="25"/>
    </row>
    <row r="731" spans="1:63" ht="15">
      <c r="A731" s="18">
        <v>316225</v>
      </c>
      <c r="B731" s="18" t="str">
        <f>VLOOKUP(C731,Plan1!$A:$XFD,4,FALSE)</f>
        <v>Montes Claros</v>
      </c>
      <c r="C731" s="19" t="s">
        <v>736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31"/>
      <c r="BK731" s="25"/>
    </row>
    <row r="732" spans="1:63" ht="15">
      <c r="A732" s="18">
        <v>316230</v>
      </c>
      <c r="B732" s="18" t="str">
        <f>VLOOKUP(C732,Plan1!$A:$XFD,4,FALSE)</f>
        <v>Pouso Alegre</v>
      </c>
      <c r="C732" s="19" t="s">
        <v>737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31"/>
      <c r="BK732" s="25"/>
    </row>
    <row r="733" spans="1:63" ht="15">
      <c r="A733" s="18">
        <v>316240</v>
      </c>
      <c r="B733" s="18" t="str">
        <f>VLOOKUP(C733,Plan1!$A:$XFD,4,FALSE)</f>
        <v>Januária</v>
      </c>
      <c r="C733" s="19" t="s">
        <v>738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  <c r="BI733" s="26"/>
      <c r="BJ733" s="31"/>
      <c r="BK733" s="25"/>
    </row>
    <row r="734" spans="1:63" ht="15">
      <c r="A734" s="18">
        <v>316245</v>
      </c>
      <c r="B734" s="18" t="str">
        <f>VLOOKUP(C734,Plan1!$A:$XFD,4,FALSE)</f>
        <v>Januária</v>
      </c>
      <c r="C734" s="19" t="s">
        <v>739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31"/>
      <c r="BK734" s="25"/>
    </row>
    <row r="735" spans="1:63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3">
        <v>0</v>
      </c>
      <c r="E735" s="33">
        <v>1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13"/>
      <c r="BE735" s="15">
        <f t="shared" si="33"/>
        <v>1</v>
      </c>
      <c r="BF735" s="23">
        <v>89378</v>
      </c>
      <c r="BG735" s="20">
        <f t="shared" si="34"/>
        <v>1.1188435632929803</v>
      </c>
      <c r="BH735" s="11" t="str">
        <f t="shared" si="35"/>
        <v>Baixa</v>
      </c>
      <c r="BI735" s="26"/>
      <c r="BJ735" s="31"/>
      <c r="BK735" s="25"/>
    </row>
    <row r="736" spans="1:63" ht="15">
      <c r="A736" s="18">
        <v>316255</v>
      </c>
      <c r="B736" s="18" t="str">
        <f>VLOOKUP(C736,Plan1!$A:$XFD,4,FALSE)</f>
        <v>Manhumirim</v>
      </c>
      <c r="C736" s="19" t="s">
        <v>741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31"/>
      <c r="BK736" s="25"/>
    </row>
    <row r="737" spans="1:63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26"/>
      <c r="BJ737" s="31"/>
      <c r="BK737" s="25"/>
    </row>
    <row r="738" spans="1:63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31"/>
      <c r="BK738" s="25"/>
    </row>
    <row r="739" spans="1:63" ht="15">
      <c r="A739" s="18">
        <v>316265</v>
      </c>
      <c r="B739" s="18" t="str">
        <f>VLOOKUP(C739,Plan1!$A:$XFD,4,FALSE)</f>
        <v>Montes Claros</v>
      </c>
      <c r="C739" s="19" t="s">
        <v>744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31"/>
      <c r="BK739" s="25"/>
    </row>
    <row r="740" spans="1:63" ht="15">
      <c r="A740" s="18">
        <v>316270</v>
      </c>
      <c r="B740" s="18" t="str">
        <f>VLOOKUP(C740,Plan1!$A:$XFD,4,FALSE)</f>
        <v>Montes Claros</v>
      </c>
      <c r="C740" s="19" t="s">
        <v>745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31"/>
      <c r="BK740" s="25"/>
    </row>
    <row r="741" spans="1:63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3">
        <v>0</v>
      </c>
      <c r="E741" s="33">
        <v>0</v>
      </c>
      <c r="F741" s="33">
        <v>0</v>
      </c>
      <c r="G741" s="33">
        <v>1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26"/>
      <c r="BJ741" s="31"/>
      <c r="BK741" s="25"/>
    </row>
    <row r="742" spans="1:63" ht="15">
      <c r="A742" s="18">
        <v>316290</v>
      </c>
      <c r="B742" s="18" t="str">
        <f>VLOOKUP(C742,Plan1!$A:$XFD,4,FALSE)</f>
        <v>Juiz de Fora</v>
      </c>
      <c r="C742" s="19" t="s">
        <v>747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3">
        <v>0</v>
      </c>
      <c r="L742" s="33">
        <v>0</v>
      </c>
      <c r="M742" s="33">
        <v>0</v>
      </c>
      <c r="N742" s="33">
        <v>0</v>
      </c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31"/>
      <c r="BK742" s="25"/>
    </row>
    <row r="743" spans="1:63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31"/>
      <c r="BK743" s="25"/>
    </row>
    <row r="744" spans="1:63" ht="15">
      <c r="A744" s="18">
        <v>316294</v>
      </c>
      <c r="B744" s="18" t="str">
        <f>VLOOKUP(C744,Plan1!$A:$XFD,4,FALSE)</f>
        <v>Passos</v>
      </c>
      <c r="C744" s="19" t="s">
        <v>749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31"/>
      <c r="BK744" s="25"/>
    </row>
    <row r="745" spans="1:63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1</v>
      </c>
      <c r="K745" s="33">
        <v>0</v>
      </c>
      <c r="L745" s="33">
        <v>0</v>
      </c>
      <c r="M745" s="33">
        <v>0</v>
      </c>
      <c r="N745" s="33">
        <v>0</v>
      </c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13"/>
      <c r="BE745" s="15">
        <f t="shared" si="33"/>
        <v>1</v>
      </c>
      <c r="BF745" s="23">
        <v>22257</v>
      </c>
      <c r="BG745" s="20">
        <f t="shared" si="34"/>
        <v>4.4929685042907845</v>
      </c>
      <c r="BH745" s="11" t="str">
        <f t="shared" si="35"/>
        <v>Baixa</v>
      </c>
      <c r="BI745" s="26"/>
      <c r="BJ745" s="31"/>
      <c r="BK745" s="25"/>
    </row>
    <row r="746" spans="1:63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26"/>
      <c r="BJ746" s="31"/>
      <c r="BK746" s="25"/>
    </row>
    <row r="747" spans="1:63" ht="15">
      <c r="A747" s="18">
        <v>316310</v>
      </c>
      <c r="B747" s="18" t="str">
        <f>VLOOKUP(C747,Plan1!$A:$XFD,4,FALSE)</f>
        <v>Divinópolis</v>
      </c>
      <c r="C747" s="19" t="s">
        <v>752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31"/>
      <c r="BK747" s="25"/>
    </row>
    <row r="748" spans="1:63" ht="15">
      <c r="A748" s="18">
        <v>316320</v>
      </c>
      <c r="B748" s="18" t="str">
        <f>VLOOKUP(C748,Plan1!$A:$XFD,4,FALSE)</f>
        <v>Pouso Alegre</v>
      </c>
      <c r="C748" s="19" t="s">
        <v>753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31"/>
      <c r="BK748" s="25"/>
    </row>
    <row r="749" spans="1:63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0</v>
      </c>
      <c r="M749" s="33">
        <v>0</v>
      </c>
      <c r="N749" s="33">
        <v>0</v>
      </c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31"/>
      <c r="BK749" s="25"/>
    </row>
    <row r="750" spans="1:63" ht="15">
      <c r="A750" s="18">
        <v>316340</v>
      </c>
      <c r="B750" s="18" t="str">
        <f>VLOOKUP(C750,Plan1!$A:$XFD,4,FALSE)</f>
        <v>Ponte Nova</v>
      </c>
      <c r="C750" s="19" t="s">
        <v>755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26"/>
      <c r="BJ750" s="31"/>
      <c r="BK750" s="25"/>
    </row>
    <row r="751" spans="1:63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31"/>
      <c r="BK751" s="25"/>
    </row>
    <row r="752" spans="1:63" ht="15">
      <c r="A752" s="18">
        <v>316360</v>
      </c>
      <c r="B752" s="18" t="str">
        <f>VLOOKUP(C752,Plan1!$A:$XFD,4,FALSE)</f>
        <v>Manhumirim</v>
      </c>
      <c r="C752" s="19" t="s">
        <v>757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31"/>
      <c r="BK752" s="25"/>
    </row>
    <row r="753" spans="1:63" ht="15">
      <c r="A753" s="18">
        <v>316370</v>
      </c>
      <c r="B753" s="18" t="str">
        <f>VLOOKUP(C753,Plan1!$A:$XFD,4,FALSE)</f>
        <v>Varginha</v>
      </c>
      <c r="C753" s="19" t="s">
        <v>758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31"/>
      <c r="BK753" s="25"/>
    </row>
    <row r="754" spans="1:63" ht="15">
      <c r="A754" s="18">
        <v>316380</v>
      </c>
      <c r="B754" s="18" t="str">
        <f>VLOOKUP(C754,Plan1!$A:$XFD,4,FALSE)</f>
        <v>Ponte Nova</v>
      </c>
      <c r="C754" s="19" t="s">
        <v>759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  <c r="L754" s="33">
        <v>0</v>
      </c>
      <c r="M754" s="33">
        <v>0</v>
      </c>
      <c r="N754" s="33">
        <v>0</v>
      </c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31"/>
      <c r="BK754" s="25"/>
    </row>
    <row r="755" spans="1:63" ht="15">
      <c r="A755" s="18">
        <v>316390</v>
      </c>
      <c r="B755" s="18" t="str">
        <f>VLOOKUP(C755,Plan1!$A:$XFD,4,FALSE)</f>
        <v>Alfenas</v>
      </c>
      <c r="C755" s="19" t="s">
        <v>760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26"/>
      <c r="BJ755" s="31"/>
      <c r="BK755" s="25"/>
    </row>
    <row r="756" spans="1:63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31"/>
      <c r="BK756" s="25"/>
    </row>
    <row r="757" spans="1:63" ht="15">
      <c r="A757" s="18">
        <v>316400</v>
      </c>
      <c r="B757" s="18" t="str">
        <f>VLOOKUP(C757,Plan1!$A:$XFD,4,FALSE)</f>
        <v>Ponte Nova</v>
      </c>
      <c r="C757" s="19" t="s">
        <v>762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31"/>
      <c r="BK757" s="25"/>
    </row>
    <row r="758" spans="1:63" ht="15">
      <c r="A758" s="18">
        <v>316420</v>
      </c>
      <c r="B758" s="18" t="str">
        <f>VLOOKUP(C758,Plan1!$A:$XFD,4,FALSE)</f>
        <v>Januária</v>
      </c>
      <c r="C758" s="19" t="s">
        <v>763</v>
      </c>
      <c r="D758" s="33">
        <v>0</v>
      </c>
      <c r="E758" s="33">
        <v>0</v>
      </c>
      <c r="F758" s="33">
        <v>0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31"/>
      <c r="BK758" s="25"/>
    </row>
    <row r="759" spans="1:63" ht="15">
      <c r="A759" s="18">
        <v>316430</v>
      </c>
      <c r="B759" s="18" t="str">
        <f>VLOOKUP(C759,Plan1!$A:$XFD,4,FALSE)</f>
        <v>Passos</v>
      </c>
      <c r="C759" s="19" t="s">
        <v>764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31"/>
      <c r="BK759" s="25"/>
    </row>
    <row r="760" spans="1:63" ht="15">
      <c r="A760" s="18">
        <v>316440</v>
      </c>
      <c r="B760" s="18" t="str">
        <f>VLOOKUP(C760,Plan1!$A:$XFD,4,FALSE)</f>
        <v>Pouso Alegre</v>
      </c>
      <c r="C760" s="19" t="s">
        <v>765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31"/>
      <c r="BK760" s="25"/>
    </row>
    <row r="761" spans="1:63" ht="15">
      <c r="A761" s="18">
        <v>316443</v>
      </c>
      <c r="B761" s="18" t="str">
        <f>VLOOKUP(C761,Plan1!$A:$XFD,4,FALSE)</f>
        <v>Ubá</v>
      </c>
      <c r="C761" s="19" t="s">
        <v>766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31"/>
      <c r="BK761" s="25"/>
    </row>
    <row r="762" spans="1:63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31"/>
      <c r="BK762" s="25"/>
    </row>
    <row r="763" spans="1:63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31"/>
      <c r="BK763" s="25"/>
    </row>
    <row r="764" spans="1:63" ht="15">
      <c r="A764" s="18">
        <v>316460</v>
      </c>
      <c r="B764" s="18" t="str">
        <f>VLOOKUP(C764,Plan1!$A:$XFD,4,FALSE)</f>
        <v>Divinópolis</v>
      </c>
      <c r="C764" s="19" t="s">
        <v>769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1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13"/>
      <c r="BE764" s="15">
        <f t="shared" si="33"/>
        <v>1</v>
      </c>
      <c r="BF764" s="23">
        <v>6430</v>
      </c>
      <c r="BG764" s="20">
        <f t="shared" si="34"/>
        <v>15.552099533437012</v>
      </c>
      <c r="BH764" s="11" t="str">
        <f t="shared" si="35"/>
        <v>Baixa</v>
      </c>
      <c r="BI764" s="26"/>
      <c r="BJ764" s="31"/>
      <c r="BK764" s="25"/>
    </row>
    <row r="765" spans="1:63" ht="15">
      <c r="A765" s="18">
        <v>316470</v>
      </c>
      <c r="B765" s="18" t="str">
        <f>VLOOKUP(C765,Plan1!$A:$XFD,4,FALSE)</f>
        <v>Passos</v>
      </c>
      <c r="C765" s="19" t="s">
        <v>770</v>
      </c>
      <c r="D765" s="33">
        <v>0</v>
      </c>
      <c r="E765" s="33">
        <v>0</v>
      </c>
      <c r="F765" s="33">
        <v>0</v>
      </c>
      <c r="G765" s="33">
        <v>0</v>
      </c>
      <c r="H765" s="33">
        <v>0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31"/>
      <c r="BK765" s="25"/>
    </row>
    <row r="766" spans="1:63" ht="15">
      <c r="A766" s="18">
        <v>316480</v>
      </c>
      <c r="B766" s="18" t="str">
        <f>VLOOKUP(C766,Plan1!$A:$XFD,4,FALSE)</f>
        <v>Itabira</v>
      </c>
      <c r="C766" s="19" t="s">
        <v>771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31"/>
      <c r="BK766" s="25"/>
    </row>
    <row r="767" spans="1:63" ht="15">
      <c r="A767" s="18">
        <v>316490</v>
      </c>
      <c r="B767" s="18" t="str">
        <f>VLOOKUP(C767,Plan1!$A:$XFD,4,FALSE)</f>
        <v>Varginha</v>
      </c>
      <c r="C767" s="19" t="s">
        <v>772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31"/>
      <c r="BK767" s="25"/>
    </row>
    <row r="768" spans="1:63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31"/>
      <c r="BK768" s="25"/>
    </row>
    <row r="769" spans="1:63" ht="15">
      <c r="A769" s="18">
        <v>316510</v>
      </c>
      <c r="B769" s="18" t="str">
        <f>VLOOKUP(C769,Plan1!$A:$XFD,4,FALSE)</f>
        <v>Passos</v>
      </c>
      <c r="C769" s="19" t="s">
        <v>774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31"/>
      <c r="BK769" s="25"/>
    </row>
    <row r="770" spans="1:63" ht="15">
      <c r="A770" s="18">
        <v>316520</v>
      </c>
      <c r="B770" s="18" t="str">
        <f>VLOOKUP(C770,Plan1!$A:$XFD,4,FALSE)</f>
        <v>Varginha</v>
      </c>
      <c r="C770" s="19" t="s">
        <v>871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31"/>
      <c r="BK770" s="25"/>
    </row>
    <row r="771" spans="1:63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31"/>
      <c r="BK771" s="25"/>
    </row>
    <row r="772" spans="1:63" ht="15">
      <c r="A772" s="18">
        <v>316540</v>
      </c>
      <c r="B772" s="18" t="str">
        <f>VLOOKUP(C772,Plan1!$A:$XFD,4,FALSE)</f>
        <v>Pouso Alegre</v>
      </c>
      <c r="C772" s="19" t="s">
        <v>776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31"/>
      <c r="BK772" s="25"/>
    </row>
    <row r="773" spans="1:63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31"/>
      <c r="BK773" s="25"/>
    </row>
    <row r="774" spans="1:63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31"/>
      <c r="BK774" s="25"/>
    </row>
    <row r="775" spans="1:63" ht="15">
      <c r="A775" s="18">
        <v>316556</v>
      </c>
      <c r="B775" s="18" t="str">
        <f>VLOOKUP(C775,Plan1!$A:$XFD,4,FALSE)</f>
        <v>Ponte Nova</v>
      </c>
      <c r="C775" s="19" t="s">
        <v>779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31"/>
      <c r="BK775" s="25"/>
    </row>
    <row r="776" spans="1:63" ht="15">
      <c r="A776" s="18">
        <v>316557</v>
      </c>
      <c r="B776" s="18" t="str">
        <f>VLOOKUP(C776,Plan1!$A:$XFD,4,FALSE)</f>
        <v>Pouso Alegre</v>
      </c>
      <c r="C776" s="19" t="s">
        <v>780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31"/>
      <c r="BK776" s="25"/>
    </row>
    <row r="777" spans="1:63" ht="15">
      <c r="A777" s="18">
        <v>316560</v>
      </c>
      <c r="B777" s="18" t="str">
        <f>VLOOKUP(C777,Plan1!$A:$XFD,4,FALSE)</f>
        <v>Juiz de Fora</v>
      </c>
      <c r="C777" s="19" t="s">
        <v>781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31"/>
      <c r="BK777" s="25"/>
    </row>
    <row r="778" spans="1:63" ht="15">
      <c r="A778" s="18">
        <v>316570</v>
      </c>
      <c r="B778" s="18" t="str">
        <f>VLOOKUP(C778,Plan1!$A:$XFD,4,FALSE)</f>
        <v>Ubá</v>
      </c>
      <c r="C778" s="19" t="s">
        <v>782</v>
      </c>
      <c r="D778" s="33">
        <v>1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13"/>
      <c r="BE778" s="15">
        <f t="shared" si="36"/>
        <v>1</v>
      </c>
      <c r="BF778" s="23">
        <v>7700</v>
      </c>
      <c r="BG778" s="20">
        <f t="shared" si="37"/>
        <v>12.987012987012987</v>
      </c>
      <c r="BH778" s="11" t="str">
        <f t="shared" si="38"/>
        <v>Baixa</v>
      </c>
      <c r="BI778" s="26"/>
      <c r="BJ778" s="31"/>
      <c r="BK778" s="25"/>
    </row>
    <row r="779" spans="1:63" ht="15">
      <c r="A779" s="18">
        <v>316580</v>
      </c>
      <c r="B779" s="18" t="str">
        <f>VLOOKUP(C779,Plan1!$A:$XFD,4,FALSE)</f>
        <v>Pouso Alegre</v>
      </c>
      <c r="C779" s="19" t="s">
        <v>783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31"/>
      <c r="BK779" s="25"/>
    </row>
    <row r="780" spans="1:63" ht="15">
      <c r="A780" s="18">
        <v>316590</v>
      </c>
      <c r="B780" s="18" t="str">
        <f>VLOOKUP(C780,Plan1!$A:$XFD,4,FALSE)</f>
        <v>Diamantina</v>
      </c>
      <c r="C780" s="19" t="s">
        <v>784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31"/>
      <c r="BK780" s="25"/>
    </row>
    <row r="781" spans="1:63" ht="15">
      <c r="A781" s="18">
        <v>316600</v>
      </c>
      <c r="B781" s="18" t="str">
        <f>VLOOKUP(C781,Plan1!$A:$XFD,4,FALSE)</f>
        <v>Barbacena</v>
      </c>
      <c r="C781" s="19" t="s">
        <v>785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31"/>
      <c r="BK781" s="25"/>
    </row>
    <row r="782" spans="1:63" ht="15">
      <c r="A782" s="18">
        <v>316610</v>
      </c>
      <c r="B782" s="18" t="str">
        <f>VLOOKUP(C782,Plan1!$A:$XFD,4,FALSE)</f>
        <v>Itabira</v>
      </c>
      <c r="C782" s="19" t="s">
        <v>786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31"/>
      <c r="BK782" s="25"/>
    </row>
    <row r="783" spans="1:63" ht="15">
      <c r="A783" s="18">
        <v>316620</v>
      </c>
      <c r="B783" s="18" t="str">
        <f>VLOOKUP(C783,Plan1!$A:$XFD,4,FALSE)</f>
        <v>Barbacena</v>
      </c>
      <c r="C783" s="19" t="s">
        <v>787</v>
      </c>
      <c r="D783" s="33">
        <v>0</v>
      </c>
      <c r="E783" s="33">
        <v>0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31"/>
      <c r="BK783" s="25"/>
    </row>
    <row r="784" spans="1:63" ht="15">
      <c r="A784" s="18">
        <v>316630</v>
      </c>
      <c r="B784" s="18" t="str">
        <f>VLOOKUP(C784,Plan1!$A:$XFD,4,FALSE)</f>
        <v>Ponte Nova</v>
      </c>
      <c r="C784" s="19" t="s">
        <v>788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31"/>
      <c r="BK784" s="25"/>
    </row>
    <row r="785" spans="1:63" ht="15">
      <c r="A785" s="18">
        <v>316640</v>
      </c>
      <c r="B785" s="18" t="str">
        <f>VLOOKUP(C785,Plan1!$A:$XFD,4,FALSE)</f>
        <v>Varginha</v>
      </c>
      <c r="C785" s="19" t="s">
        <v>789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31"/>
      <c r="BK785" s="25"/>
    </row>
    <row r="786" spans="1:63" ht="15">
      <c r="A786" s="18">
        <v>316650</v>
      </c>
      <c r="B786" s="18" t="str">
        <f>VLOOKUP(C786,Plan1!$A:$XFD,4,FALSE)</f>
        <v>Diamantina</v>
      </c>
      <c r="C786" s="19" t="s">
        <v>790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31"/>
      <c r="BK786" s="25"/>
    </row>
    <row r="787" spans="1:63" ht="15">
      <c r="A787" s="18">
        <v>316660</v>
      </c>
      <c r="B787" s="18" t="str">
        <f>VLOOKUP(C787,Plan1!$A:$XFD,4,FALSE)</f>
        <v>Divinópolis</v>
      </c>
      <c r="C787" s="19" t="s">
        <v>791</v>
      </c>
      <c r="D787" s="33">
        <v>0</v>
      </c>
      <c r="E787" s="33">
        <v>0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31"/>
      <c r="BK787" s="25"/>
    </row>
    <row r="788" spans="1:63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31"/>
      <c r="BK788" s="25"/>
    </row>
    <row r="789" spans="1:63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26"/>
      <c r="BJ789" s="31"/>
      <c r="BK789" s="25"/>
    </row>
    <row r="790" spans="1:63" ht="15">
      <c r="A790" s="18">
        <v>316690</v>
      </c>
      <c r="B790" s="18" t="str">
        <f>VLOOKUP(C790,Plan1!$A:$XFD,4,FALSE)</f>
        <v>Alfenas</v>
      </c>
      <c r="C790" s="19" t="s">
        <v>794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31"/>
      <c r="BK790" s="25"/>
    </row>
    <row r="791" spans="1:63" ht="15">
      <c r="A791" s="18">
        <v>316695</v>
      </c>
      <c r="B791" s="18" t="str">
        <f>VLOOKUP(C791,Plan1!$A:$XFD,4,FALSE)</f>
        <v>Montes Claros</v>
      </c>
      <c r="C791" s="19" t="s">
        <v>795</v>
      </c>
      <c r="D791" s="33">
        <v>0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0</v>
      </c>
      <c r="M791" s="33">
        <v>1</v>
      </c>
      <c r="N791" s="33">
        <v>0</v>
      </c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13"/>
      <c r="BE791" s="15">
        <f t="shared" si="36"/>
        <v>1</v>
      </c>
      <c r="BF791" s="23">
        <v>4712</v>
      </c>
      <c r="BG791" s="20">
        <f t="shared" si="37"/>
        <v>21.222410865874362</v>
      </c>
      <c r="BH791" s="11" t="str">
        <f t="shared" si="38"/>
        <v>Baixa</v>
      </c>
      <c r="BI791" s="26"/>
      <c r="BJ791" s="31"/>
      <c r="BK791" s="25"/>
    </row>
    <row r="792" spans="1:63" ht="15">
      <c r="A792" s="18">
        <v>316700</v>
      </c>
      <c r="B792" s="18" t="str">
        <f>VLOOKUP(C792,Plan1!$A:$XFD,4,FALSE)</f>
        <v>Varginha</v>
      </c>
      <c r="C792" s="19" t="s">
        <v>796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31"/>
      <c r="BK792" s="25"/>
    </row>
    <row r="793" spans="1:63" ht="15">
      <c r="A793" s="18">
        <v>316710</v>
      </c>
      <c r="B793" s="18" t="str">
        <f>VLOOKUP(C793,Plan1!$A:$XFD,4,FALSE)</f>
        <v>Diamantina</v>
      </c>
      <c r="C793" s="19" t="s">
        <v>797</v>
      </c>
      <c r="D793" s="33">
        <v>0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26"/>
      <c r="BJ793" s="31"/>
      <c r="BK793" s="25"/>
    </row>
    <row r="794" spans="1:63" ht="15">
      <c r="A794" s="18">
        <v>316720</v>
      </c>
      <c r="B794" s="18" t="str">
        <f>VLOOKUP(C794,Plan1!$A:$XFD,4,FALSE)</f>
        <v>Sete Lagoas</v>
      </c>
      <c r="C794" s="19" t="s">
        <v>798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13"/>
      <c r="BE794" s="15">
        <f t="shared" si="36"/>
        <v>0</v>
      </c>
      <c r="BF794" s="23">
        <v>232107</v>
      </c>
      <c r="BG794" s="20">
        <f t="shared" si="37"/>
        <v>0</v>
      </c>
      <c r="BH794" s="11" t="str">
        <f t="shared" si="38"/>
        <v>Silencioso</v>
      </c>
      <c r="BI794" s="26"/>
      <c r="BJ794" s="31"/>
      <c r="BK794" s="25"/>
    </row>
    <row r="795" spans="1:63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  <c r="BI795" s="26"/>
      <c r="BJ795" s="31"/>
      <c r="BK795" s="25"/>
    </row>
    <row r="796" spans="1:63" ht="15">
      <c r="A796" s="18">
        <v>316730</v>
      </c>
      <c r="B796" s="18" t="str">
        <f>VLOOKUP(C796,Plan1!$A:$XFD,4,FALSE)</f>
        <v>Ubá</v>
      </c>
      <c r="C796" s="19" t="s">
        <v>800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31"/>
      <c r="BK796" s="25"/>
    </row>
    <row r="797" spans="1:63" ht="15">
      <c r="A797" s="18">
        <v>316740</v>
      </c>
      <c r="B797" s="18" t="str">
        <f>VLOOKUP(C797,Plan1!$A:$XFD,4,FALSE)</f>
        <v>Pouso Alegre</v>
      </c>
      <c r="C797" s="19" t="s">
        <v>801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31"/>
      <c r="BK797" s="25"/>
    </row>
    <row r="798" spans="1:63" ht="15">
      <c r="A798" s="18">
        <v>316750</v>
      </c>
      <c r="B798" s="18" t="str">
        <f>VLOOKUP(C798,Plan1!$A:$XFD,4,FALSE)</f>
        <v>Juiz de Fora</v>
      </c>
      <c r="C798" s="19" t="s">
        <v>802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31"/>
      <c r="BK798" s="25"/>
    </row>
    <row r="799" spans="1:63" ht="15">
      <c r="A799" s="18">
        <v>316760</v>
      </c>
      <c r="B799" s="18" t="str">
        <f>VLOOKUP(C799,Plan1!$A:$XFD,4,FALSE)</f>
        <v>Manhumirim</v>
      </c>
      <c r="C799" s="19" t="s">
        <v>803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31"/>
      <c r="BK799" s="25"/>
    </row>
    <row r="800" spans="1:63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1</v>
      </c>
      <c r="K800" s="33">
        <v>2</v>
      </c>
      <c r="L800" s="33">
        <v>0</v>
      </c>
      <c r="M800" s="33">
        <v>0</v>
      </c>
      <c r="N800" s="33">
        <v>0</v>
      </c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13"/>
      <c r="BE800" s="15">
        <f t="shared" si="36"/>
        <v>3</v>
      </c>
      <c r="BF800" s="23">
        <v>5842</v>
      </c>
      <c r="BG800" s="20">
        <f t="shared" si="37"/>
        <v>51.352276617596715</v>
      </c>
      <c r="BH800" s="11" t="str">
        <f t="shared" si="38"/>
        <v>Baixa</v>
      </c>
      <c r="BI800" s="26"/>
      <c r="BJ800" s="31"/>
      <c r="BK800" s="25"/>
    </row>
    <row r="801" spans="1:63" ht="15">
      <c r="A801" s="18">
        <v>316780</v>
      </c>
      <c r="B801" s="18" t="str">
        <f>VLOOKUP(C801,Plan1!$A:$XFD,4,FALSE)</f>
        <v>Varginha</v>
      </c>
      <c r="C801" s="19" t="s">
        <v>805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26"/>
      <c r="BJ801" s="31"/>
      <c r="BK801" s="25"/>
    </row>
    <row r="802" spans="1:63" ht="15">
      <c r="A802" s="18">
        <v>316790</v>
      </c>
      <c r="B802" s="18" t="str">
        <f>VLOOKUP(C802,Plan1!$A:$XFD,4,FALSE)</f>
        <v>Ubá</v>
      </c>
      <c r="C802" s="19" t="s">
        <v>806</v>
      </c>
      <c r="D802" s="33">
        <v>0</v>
      </c>
      <c r="E802" s="33">
        <v>0</v>
      </c>
      <c r="F802" s="33">
        <v>0</v>
      </c>
      <c r="G802" s="33">
        <v>0</v>
      </c>
      <c r="H802" s="33">
        <v>0</v>
      </c>
      <c r="I802" s="33">
        <v>0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31"/>
      <c r="BK802" s="25"/>
    </row>
    <row r="803" spans="1:63" ht="15">
      <c r="A803" s="18">
        <v>316800</v>
      </c>
      <c r="B803" s="18" t="str">
        <f>VLOOKUP(C803,Plan1!$A:$XFD,4,FALSE)</f>
        <v>Montes Claros</v>
      </c>
      <c r="C803" s="19" t="s">
        <v>807</v>
      </c>
      <c r="D803" s="33">
        <v>0</v>
      </c>
      <c r="E803" s="33">
        <v>0</v>
      </c>
      <c r="F803" s="33">
        <v>0</v>
      </c>
      <c r="G803" s="33">
        <v>0</v>
      </c>
      <c r="H803" s="33">
        <v>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26"/>
      <c r="BJ803" s="31"/>
      <c r="BK803" s="25"/>
    </row>
    <row r="804" spans="1:63" ht="15">
      <c r="A804" s="18">
        <v>316805</v>
      </c>
      <c r="B804" s="18" t="str">
        <f>VLOOKUP(C804,Plan1!$A:$XFD,4,FALSE)</f>
        <v>Manhumirim</v>
      </c>
      <c r="C804" s="19" t="s">
        <v>808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31"/>
      <c r="BK804" s="25"/>
    </row>
    <row r="805" spans="1:63" ht="15">
      <c r="A805" s="18">
        <v>316810</v>
      </c>
      <c r="B805" s="18" t="str">
        <f>VLOOKUP(C805,Plan1!$A:$XFD,4,FALSE)</f>
        <v>Uberaba</v>
      </c>
      <c r="C805" s="19" t="s">
        <v>809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31"/>
      <c r="BK805" s="25"/>
    </row>
    <row r="806" spans="1:63" ht="15">
      <c r="A806" s="18">
        <v>316820</v>
      </c>
      <c r="B806" s="18" t="str">
        <f>VLOOKUP(C806,Plan1!$A:$XFD,4,FALSE)</f>
        <v>Divinópolis</v>
      </c>
      <c r="C806" s="19" t="s">
        <v>810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31"/>
      <c r="BK806" s="25"/>
    </row>
    <row r="807" spans="1:63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3">
        <v>0</v>
      </c>
      <c r="E807" s="33">
        <v>0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31"/>
      <c r="BK807" s="25"/>
    </row>
    <row r="808" spans="1:63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3">
        <v>0</v>
      </c>
      <c r="E808" s="33">
        <v>0</v>
      </c>
      <c r="F808" s="33">
        <v>0</v>
      </c>
      <c r="G808" s="33">
        <v>0</v>
      </c>
      <c r="H808" s="33">
        <v>0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  <c r="BI808" s="26"/>
      <c r="BJ808" s="31"/>
      <c r="BK808" s="25"/>
    </row>
    <row r="809" spans="1:63" ht="15">
      <c r="A809" s="18">
        <v>316850</v>
      </c>
      <c r="B809" s="18" t="str">
        <f>VLOOKUP(C809,Plan1!$A:$XFD,4,FALSE)</f>
        <v>Ponte Nova</v>
      </c>
      <c r="C809" s="19" t="s">
        <v>813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31"/>
      <c r="BK809" s="25"/>
    </row>
    <row r="810" spans="1:63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3">
        <v>0</v>
      </c>
      <c r="E810" s="33">
        <v>1</v>
      </c>
      <c r="F810" s="33">
        <v>3</v>
      </c>
      <c r="G810" s="33">
        <v>0</v>
      </c>
      <c r="H810" s="33">
        <v>0</v>
      </c>
      <c r="I810" s="33">
        <v>0</v>
      </c>
      <c r="J810" s="33">
        <v>0</v>
      </c>
      <c r="K810" s="33">
        <v>1</v>
      </c>
      <c r="L810" s="33">
        <v>2</v>
      </c>
      <c r="M810" s="33">
        <v>0</v>
      </c>
      <c r="N810" s="33">
        <v>0</v>
      </c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13"/>
      <c r="BE810" s="16">
        <f t="shared" si="36"/>
        <v>7</v>
      </c>
      <c r="BF810" s="23">
        <v>141046</v>
      </c>
      <c r="BG810" s="22">
        <f t="shared" si="37"/>
        <v>4.962919898472839</v>
      </c>
      <c r="BH810" s="11" t="str">
        <f t="shared" si="38"/>
        <v>Baixa</v>
      </c>
      <c r="BI810" s="26"/>
      <c r="BJ810" s="31"/>
      <c r="BK810" s="25"/>
    </row>
    <row r="811" spans="1:63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3">
        <v>51</v>
      </c>
      <c r="E811" s="33">
        <v>85</v>
      </c>
      <c r="F811" s="33">
        <v>113</v>
      </c>
      <c r="G811" s="33">
        <v>88</v>
      </c>
      <c r="H811" s="33">
        <v>58</v>
      </c>
      <c r="I811" s="33">
        <v>36</v>
      </c>
      <c r="J811" s="33">
        <v>23</v>
      </c>
      <c r="K811" s="33">
        <v>38</v>
      </c>
      <c r="L811" s="33">
        <v>4</v>
      </c>
      <c r="M811" s="33">
        <v>0</v>
      </c>
      <c r="N811" s="33">
        <v>0</v>
      </c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13"/>
      <c r="BE811" s="15">
        <f t="shared" si="36"/>
        <v>496</v>
      </c>
      <c r="BF811" s="23">
        <v>87542</v>
      </c>
      <c r="BG811" s="20">
        <f t="shared" si="37"/>
        <v>566.5851819697974</v>
      </c>
      <c r="BH811" s="11" t="str">
        <f t="shared" si="38"/>
        <v>Alta</v>
      </c>
      <c r="BI811" s="26"/>
      <c r="BJ811" s="31"/>
      <c r="BK811" s="25"/>
    </row>
    <row r="812" spans="1:63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3">
        <v>0</v>
      </c>
      <c r="E812" s="33">
        <v>0</v>
      </c>
      <c r="F812" s="33">
        <v>0</v>
      </c>
      <c r="G812" s="33">
        <v>0</v>
      </c>
      <c r="H812" s="33">
        <v>0</v>
      </c>
      <c r="I812" s="33">
        <v>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31"/>
      <c r="BK812" s="25"/>
    </row>
    <row r="813" spans="1:63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3">
        <v>0</v>
      </c>
      <c r="E813" s="33">
        <v>0</v>
      </c>
      <c r="F813" s="33">
        <v>0</v>
      </c>
      <c r="G813" s="33">
        <v>0</v>
      </c>
      <c r="H813" s="33">
        <v>0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31"/>
      <c r="BK813" s="25"/>
    </row>
    <row r="814" spans="1:63" ht="15">
      <c r="A814" s="18">
        <v>316900</v>
      </c>
      <c r="B814" s="18" t="str">
        <f>VLOOKUP(C814,Plan1!$A:$XFD,4,FALSE)</f>
        <v>Ubá</v>
      </c>
      <c r="C814" s="19" t="s">
        <v>818</v>
      </c>
      <c r="D814" s="33">
        <v>0</v>
      </c>
      <c r="E814" s="33">
        <v>1</v>
      </c>
      <c r="F814" s="33">
        <v>0</v>
      </c>
      <c r="G814" s="33">
        <v>0</v>
      </c>
      <c r="H814" s="33">
        <v>0</v>
      </c>
      <c r="I814" s="33">
        <v>1</v>
      </c>
      <c r="J814" s="33">
        <v>0</v>
      </c>
      <c r="K814" s="33">
        <v>0</v>
      </c>
      <c r="L814" s="33">
        <v>1</v>
      </c>
      <c r="M814" s="33">
        <v>0</v>
      </c>
      <c r="N814" s="33">
        <v>0</v>
      </c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13"/>
      <c r="BE814" s="15">
        <f t="shared" si="36"/>
        <v>3</v>
      </c>
      <c r="BF814" s="23">
        <v>16637</v>
      </c>
      <c r="BG814" s="20">
        <f t="shared" si="37"/>
        <v>18.032097132896556</v>
      </c>
      <c r="BH814" s="11" t="str">
        <f t="shared" si="38"/>
        <v>Baixa</v>
      </c>
      <c r="BI814" s="26"/>
      <c r="BJ814" s="31"/>
      <c r="BK814" s="25"/>
    </row>
    <row r="815" spans="1:63" ht="15">
      <c r="A815" s="18">
        <v>316905</v>
      </c>
      <c r="B815" s="18" t="str">
        <f>VLOOKUP(C815,Plan1!$A:$XFD,4,FALSE)</f>
        <v>Pouso Alegre</v>
      </c>
      <c r="C815" s="19" t="s">
        <v>819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31"/>
      <c r="BK815" s="25"/>
    </row>
    <row r="816" spans="1:63" ht="15">
      <c r="A816" s="18">
        <v>316910</v>
      </c>
      <c r="B816" s="18" t="str">
        <f>VLOOKUP(C816,Plan1!$A:$XFD,4,FALSE)</f>
        <v>Pouso Alegre</v>
      </c>
      <c r="C816" s="19" t="s">
        <v>820</v>
      </c>
      <c r="D816" s="33">
        <v>0</v>
      </c>
      <c r="E816" s="33">
        <v>0</v>
      </c>
      <c r="F816" s="33">
        <v>0</v>
      </c>
      <c r="G816" s="33">
        <v>0</v>
      </c>
      <c r="H816" s="33">
        <v>0</v>
      </c>
      <c r="I816" s="33">
        <v>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31"/>
      <c r="BK816" s="25"/>
    </row>
    <row r="817" spans="1:63" ht="15">
      <c r="A817" s="18">
        <v>316920</v>
      </c>
      <c r="B817" s="18" t="str">
        <f>VLOOKUP(C817,Plan1!$A:$XFD,4,FALSE)</f>
        <v>Manhumirim</v>
      </c>
      <c r="C817" s="19" t="s">
        <v>821</v>
      </c>
      <c r="D817" s="33">
        <v>0</v>
      </c>
      <c r="E817" s="33">
        <v>0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31"/>
      <c r="BK817" s="25"/>
    </row>
    <row r="818" spans="1:63" ht="15">
      <c r="A818" s="18">
        <v>316930</v>
      </c>
      <c r="B818" s="18" t="str">
        <f>VLOOKUP(C818,Plan1!$A:$XFD,4,FALSE)</f>
        <v>Varginha</v>
      </c>
      <c r="C818" s="19" t="s">
        <v>822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  <c r="BI818" s="26"/>
      <c r="BJ818" s="31"/>
      <c r="BK818" s="25"/>
    </row>
    <row r="819" spans="1:63" ht="15">
      <c r="A819" s="18">
        <v>316935</v>
      </c>
      <c r="B819" s="18" t="str">
        <f>VLOOKUP(C819,Plan1!$A:$XFD,4,FALSE)</f>
        <v>Sete Lagoas</v>
      </c>
      <c r="C819" s="19" t="s">
        <v>823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31"/>
      <c r="BK819" s="25"/>
    </row>
    <row r="820" spans="1:63" ht="15">
      <c r="A820" s="18">
        <v>316940</v>
      </c>
      <c r="B820" s="18" t="str">
        <f>VLOOKUP(C820,Plan1!$A:$XFD,4,FALSE)</f>
        <v>Varginha</v>
      </c>
      <c r="C820" s="19" t="s">
        <v>824</v>
      </c>
      <c r="D820" s="33">
        <v>0</v>
      </c>
      <c r="E820" s="33">
        <v>0</v>
      </c>
      <c r="F820" s="33">
        <v>0</v>
      </c>
      <c r="G820" s="33">
        <v>0</v>
      </c>
      <c r="H820" s="33">
        <v>0</v>
      </c>
      <c r="I820" s="33">
        <v>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31"/>
      <c r="BK820" s="25"/>
    </row>
    <row r="821" spans="1:63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3">
        <v>0</v>
      </c>
      <c r="E821" s="33">
        <v>0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26"/>
      <c r="BJ821" s="31"/>
      <c r="BK821" s="25"/>
    </row>
    <row r="822" spans="1:63" ht="15">
      <c r="A822" s="18">
        <v>316960</v>
      </c>
      <c r="B822" s="18" t="str">
        <f>VLOOKUP(C822,Plan1!$A:$XFD,4,FALSE)</f>
        <v>Uberlândia</v>
      </c>
      <c r="C822" s="19" t="s">
        <v>826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31"/>
      <c r="BK822" s="25"/>
    </row>
    <row r="823" spans="1:63" ht="15">
      <c r="A823" s="18">
        <v>316970</v>
      </c>
      <c r="B823" s="18" t="str">
        <f>VLOOKUP(C823,Plan1!$A:$XFD,4,FALSE)</f>
        <v>Diamantina</v>
      </c>
      <c r="C823" s="19" t="s">
        <v>827</v>
      </c>
      <c r="D823" s="33">
        <v>0</v>
      </c>
      <c r="E823" s="33">
        <v>0</v>
      </c>
      <c r="F823" s="33"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  <c r="BI823" s="26"/>
      <c r="BJ823" s="31"/>
      <c r="BK823" s="25"/>
    </row>
    <row r="824" spans="1:63" ht="15">
      <c r="A824" s="18">
        <v>316980</v>
      </c>
      <c r="B824" s="18" t="str">
        <f>VLOOKUP(C824,Plan1!$A:$XFD,4,FALSE)</f>
        <v>Pouso Alegre</v>
      </c>
      <c r="C824" s="19" t="s">
        <v>828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31"/>
      <c r="BK824" s="25"/>
    </row>
    <row r="825" spans="1:63" ht="15">
      <c r="A825" s="18">
        <v>316990</v>
      </c>
      <c r="B825" s="18" t="str">
        <f>VLOOKUP(C825,Plan1!$A:$XFD,4,FALSE)</f>
        <v>Ubá</v>
      </c>
      <c r="C825" s="19" t="s">
        <v>829</v>
      </c>
      <c r="D825" s="33">
        <v>0</v>
      </c>
      <c r="E825" s="33">
        <v>1</v>
      </c>
      <c r="F825" s="33">
        <v>4</v>
      </c>
      <c r="G825" s="33">
        <v>5</v>
      </c>
      <c r="H825" s="33">
        <v>6</v>
      </c>
      <c r="I825" s="33">
        <v>2</v>
      </c>
      <c r="J825" s="33">
        <v>3</v>
      </c>
      <c r="K825" s="33">
        <v>7</v>
      </c>
      <c r="L825" s="33">
        <v>8</v>
      </c>
      <c r="M825" s="33">
        <v>5</v>
      </c>
      <c r="N825" s="33">
        <v>1</v>
      </c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13"/>
      <c r="BE825" s="15">
        <f t="shared" si="36"/>
        <v>42</v>
      </c>
      <c r="BF825" s="23">
        <v>111012</v>
      </c>
      <c r="BG825" s="20">
        <f t="shared" si="37"/>
        <v>37.83374770295103</v>
      </c>
      <c r="BH825" s="11" t="str">
        <f t="shared" si="38"/>
        <v>Baixa</v>
      </c>
      <c r="BI825" s="26"/>
      <c r="BJ825" s="31"/>
      <c r="BK825" s="25"/>
    </row>
    <row r="826" spans="1:63" ht="15">
      <c r="A826" s="18">
        <v>317000</v>
      </c>
      <c r="B826" s="18" t="str">
        <f>VLOOKUP(C826,Plan1!$A:$XFD,4,FALSE)</f>
        <v>Januária</v>
      </c>
      <c r="C826" s="19" t="s">
        <v>830</v>
      </c>
      <c r="D826" s="33">
        <v>0</v>
      </c>
      <c r="E826" s="33">
        <v>0</v>
      </c>
      <c r="F826" s="33">
        <v>0</v>
      </c>
      <c r="G826" s="33">
        <v>0</v>
      </c>
      <c r="H826" s="33">
        <v>0</v>
      </c>
      <c r="I826" s="33">
        <v>0</v>
      </c>
      <c r="J826" s="33">
        <v>0</v>
      </c>
      <c r="K826" s="33">
        <v>0</v>
      </c>
      <c r="L826" s="33">
        <v>0</v>
      </c>
      <c r="M826" s="33">
        <v>0</v>
      </c>
      <c r="N826" s="33">
        <v>0</v>
      </c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31"/>
      <c r="BK826" s="25"/>
    </row>
    <row r="827" spans="1:63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  <c r="BI827" s="26"/>
      <c r="BJ827" s="31"/>
      <c r="BK827" s="25"/>
    </row>
    <row r="828" spans="1:63" ht="15">
      <c r="A828" s="18">
        <v>317010</v>
      </c>
      <c r="B828" s="18" t="str">
        <f>VLOOKUP(C828,Plan1!$A:$XFD,4,FALSE)</f>
        <v>Uberaba</v>
      </c>
      <c r="C828" s="19" t="s">
        <v>832</v>
      </c>
      <c r="D828" s="33">
        <v>0</v>
      </c>
      <c r="E828" s="33">
        <v>1</v>
      </c>
      <c r="F828" s="33">
        <v>0</v>
      </c>
      <c r="G828" s="33">
        <v>0</v>
      </c>
      <c r="H828" s="33">
        <v>0</v>
      </c>
      <c r="I828" s="33">
        <v>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13"/>
      <c r="BE828" s="15">
        <f t="shared" si="36"/>
        <v>1</v>
      </c>
      <c r="BF828" s="23">
        <v>322126</v>
      </c>
      <c r="BG828" s="20">
        <f t="shared" si="37"/>
        <v>0.3104375306557062</v>
      </c>
      <c r="BH828" s="11" t="str">
        <f t="shared" si="38"/>
        <v>Baixa</v>
      </c>
      <c r="BI828" s="26"/>
      <c r="BJ828" s="31"/>
      <c r="BK828" s="25"/>
    </row>
    <row r="829" spans="1:63" ht="15">
      <c r="A829" s="18">
        <v>317020</v>
      </c>
      <c r="B829" s="18" t="str">
        <f>VLOOKUP(C829,Plan1!$A:$XFD,4,FALSE)</f>
        <v>Uberlândia</v>
      </c>
      <c r="C829" s="19" t="s">
        <v>833</v>
      </c>
      <c r="D829" s="33">
        <v>2</v>
      </c>
      <c r="E829" s="33">
        <v>0</v>
      </c>
      <c r="F829" s="33">
        <v>0</v>
      </c>
      <c r="G829" s="33">
        <v>2</v>
      </c>
      <c r="H829" s="33">
        <v>1</v>
      </c>
      <c r="I829" s="33">
        <v>0</v>
      </c>
      <c r="J829" s="33">
        <v>1</v>
      </c>
      <c r="K829" s="33">
        <v>0</v>
      </c>
      <c r="L829" s="33">
        <v>0</v>
      </c>
      <c r="M829" s="33">
        <v>0</v>
      </c>
      <c r="N829" s="33">
        <v>0</v>
      </c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13"/>
      <c r="BE829" s="15">
        <f t="shared" si="36"/>
        <v>6</v>
      </c>
      <c r="BF829" s="23">
        <v>662362</v>
      </c>
      <c r="BG829" s="20">
        <f t="shared" si="37"/>
        <v>0.9058490674283851</v>
      </c>
      <c r="BH829" s="11" t="str">
        <f t="shared" si="38"/>
        <v>Baixa</v>
      </c>
      <c r="BI829" s="26"/>
      <c r="BJ829" s="31"/>
      <c r="BK829" s="25"/>
    </row>
    <row r="830" spans="1:63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3">
        <v>0</v>
      </c>
      <c r="E830" s="33">
        <v>0</v>
      </c>
      <c r="F830" s="33">
        <v>0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31"/>
      <c r="BK830" s="25"/>
    </row>
    <row r="831" spans="1:63" ht="15">
      <c r="A831" s="18">
        <v>317040</v>
      </c>
      <c r="B831" s="18" t="str">
        <f>VLOOKUP(C831,Plan1!$A:$XFD,4,FALSE)</f>
        <v>Unaí</v>
      </c>
      <c r="C831" s="19" t="s">
        <v>835</v>
      </c>
      <c r="D831" s="33">
        <v>0</v>
      </c>
      <c r="E831" s="33">
        <v>0</v>
      </c>
      <c r="F831" s="33">
        <v>0</v>
      </c>
      <c r="G831" s="33">
        <v>0</v>
      </c>
      <c r="H831" s="33">
        <v>0</v>
      </c>
      <c r="I831" s="33">
        <v>0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  <c r="BI831" s="26"/>
      <c r="BJ831" s="31"/>
      <c r="BK831" s="25"/>
    </row>
    <row r="832" spans="1:63" ht="15">
      <c r="A832" s="18">
        <v>317043</v>
      </c>
      <c r="B832" s="18" t="str">
        <f>VLOOKUP(C832,Plan1!$A:$XFD,4,FALSE)</f>
        <v>Uberaba</v>
      </c>
      <c r="C832" s="19" t="s">
        <v>836</v>
      </c>
      <c r="D832" s="33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31"/>
      <c r="BK832" s="25"/>
    </row>
    <row r="833" spans="1:63" ht="15">
      <c r="A833" s="18">
        <v>317047</v>
      </c>
      <c r="B833" s="18" t="str">
        <f>VLOOKUP(C833,Plan1!$A:$XFD,4,FALSE)</f>
        <v>Unaí</v>
      </c>
      <c r="C833" s="19" t="s">
        <v>837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31"/>
      <c r="BK833" s="25"/>
    </row>
    <row r="834" spans="1:63" ht="15">
      <c r="A834" s="18">
        <v>317050</v>
      </c>
      <c r="B834" s="18" t="str">
        <f>VLOOKUP(C834,Plan1!$A:$XFD,4,FALSE)</f>
        <v>Ponte Nova</v>
      </c>
      <c r="C834" s="19" t="s">
        <v>838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  <c r="BI834" s="26"/>
      <c r="BJ834" s="31"/>
      <c r="BK834" s="25"/>
    </row>
    <row r="835" spans="1:63" ht="15">
      <c r="A835" s="18">
        <v>317052</v>
      </c>
      <c r="B835" s="18" t="str">
        <f>VLOOKUP(C835,Plan1!$A:$XFD,4,FALSE)</f>
        <v>Januária</v>
      </c>
      <c r="C835" s="19" t="s">
        <v>839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31"/>
      <c r="BK835" s="25"/>
    </row>
    <row r="836" spans="1:63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  <c r="BI836" s="26"/>
      <c r="BJ836" s="31"/>
      <c r="BK836" s="25"/>
    </row>
    <row r="837" spans="1:63" ht="15">
      <c r="A837" s="18">
        <v>317060</v>
      </c>
      <c r="B837" s="18" t="str">
        <f>VLOOKUP(C837,Plan1!$A:$XFD,4,FALSE)</f>
        <v>Passos</v>
      </c>
      <c r="C837" s="19" t="s">
        <v>841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1"/>
      <c r="BK837" s="25"/>
    </row>
    <row r="838" spans="1:63" ht="15">
      <c r="A838" s="18">
        <v>317065</v>
      </c>
      <c r="B838" s="18" t="str">
        <f>VLOOKUP(C838,Plan1!$A:$XFD,4,FALSE)</f>
        <v>Montes Claros</v>
      </c>
      <c r="C838" s="19" t="s">
        <v>842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31"/>
      <c r="BK838" s="25"/>
    </row>
    <row r="839" spans="1:63" ht="15">
      <c r="A839" s="18">
        <v>317070</v>
      </c>
      <c r="B839" s="18" t="str">
        <f>VLOOKUP(C839,Plan1!$A:$XFD,4,FALSE)</f>
        <v>Varginha</v>
      </c>
      <c r="C839" s="19" t="s">
        <v>843</v>
      </c>
      <c r="D839" s="33">
        <v>0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13"/>
      <c r="BE839" s="15">
        <f t="shared" si="39"/>
        <v>0</v>
      </c>
      <c r="BF839" s="23">
        <v>132353</v>
      </c>
      <c r="BG839" s="20">
        <f t="shared" si="40"/>
        <v>0</v>
      </c>
      <c r="BH839" s="11" t="str">
        <f t="shared" si="41"/>
        <v>Silencioso</v>
      </c>
      <c r="BI839" s="26"/>
      <c r="BJ839" s="31"/>
      <c r="BK839" s="25"/>
    </row>
    <row r="840" spans="1:63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3">
        <v>0</v>
      </c>
      <c r="E840" s="33">
        <v>0</v>
      </c>
      <c r="F840" s="33">
        <v>0</v>
      </c>
      <c r="G840" s="33">
        <v>0</v>
      </c>
      <c r="H840" s="33">
        <v>0</v>
      </c>
      <c r="I840" s="33">
        <v>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31"/>
      <c r="BK840" s="25"/>
    </row>
    <row r="841" spans="1:63" ht="15">
      <c r="A841" s="18">
        <v>317080</v>
      </c>
      <c r="B841" s="18" t="str">
        <f>VLOOKUP(C841,Plan1!$A:$XFD,4,FALSE)</f>
        <v>Pirapora</v>
      </c>
      <c r="C841" s="19" t="s">
        <v>845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v>0</v>
      </c>
      <c r="J841" s="33">
        <v>0</v>
      </c>
      <c r="K841" s="33">
        <v>0</v>
      </c>
      <c r="L841" s="33">
        <v>0</v>
      </c>
      <c r="M841" s="33">
        <v>0</v>
      </c>
      <c r="N841" s="33">
        <v>0</v>
      </c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13"/>
      <c r="BE841" s="15">
        <f t="shared" si="39"/>
        <v>0</v>
      </c>
      <c r="BF841" s="23">
        <v>38534</v>
      </c>
      <c r="BG841" s="20">
        <f t="shared" si="40"/>
        <v>0</v>
      </c>
      <c r="BH841" s="11" t="str">
        <f t="shared" si="41"/>
        <v>Silencioso</v>
      </c>
      <c r="BI841" s="26"/>
      <c r="BJ841" s="31"/>
      <c r="BK841" s="25"/>
    </row>
    <row r="842" spans="1:63" ht="15">
      <c r="A842" s="18">
        <v>317090</v>
      </c>
      <c r="B842" s="18" t="str">
        <f>VLOOKUP(C842,Plan1!$A:$XFD,4,FALSE)</f>
        <v>Januária</v>
      </c>
      <c r="C842" s="19" t="s">
        <v>846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31"/>
      <c r="BK842" s="25"/>
    </row>
    <row r="843" spans="1:63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31"/>
      <c r="BK843" s="25"/>
    </row>
    <row r="844" spans="1:63" ht="15">
      <c r="A844" s="18">
        <v>317103</v>
      </c>
      <c r="B844" s="18" t="str">
        <f>VLOOKUP(C844,Plan1!$A:$XFD,4,FALSE)</f>
        <v>Montes Claros</v>
      </c>
      <c r="C844" s="19" t="s">
        <v>848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v>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31"/>
      <c r="BK844" s="25"/>
    </row>
    <row r="845" spans="1:63" ht="15">
      <c r="A845" s="18">
        <v>317107</v>
      </c>
      <c r="B845" s="18" t="str">
        <f>VLOOKUP(C845,Plan1!$A:$XFD,4,FALSE)</f>
        <v>Diamantina</v>
      </c>
      <c r="C845" s="19" t="s">
        <v>849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31"/>
      <c r="BK845" s="25"/>
    </row>
    <row r="846" spans="1:63" ht="15">
      <c r="A846" s="18">
        <v>317110</v>
      </c>
      <c r="B846" s="18" t="str">
        <f>VLOOKUP(C846,Plan1!$A:$XFD,4,FALSE)</f>
        <v>Uberaba</v>
      </c>
      <c r="C846" s="19" t="s">
        <v>850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31"/>
      <c r="BK846" s="25"/>
    </row>
    <row r="847" spans="1:63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31"/>
      <c r="BK847" s="25"/>
    </row>
    <row r="848" spans="1:63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31"/>
      <c r="BK848" s="25"/>
    </row>
    <row r="849" spans="1:63" ht="15">
      <c r="A849" s="18">
        <v>317130</v>
      </c>
      <c r="B849" s="18" t="str">
        <f>VLOOKUP(C849,Plan1!$A:$XFD,4,FALSE)</f>
        <v>Ponte Nova</v>
      </c>
      <c r="C849" s="19" t="s">
        <v>853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  <c r="L849" s="33">
        <v>0</v>
      </c>
      <c r="M849" s="33">
        <v>0</v>
      </c>
      <c r="N849" s="33">
        <v>0</v>
      </c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31"/>
      <c r="BK849" s="25"/>
    </row>
    <row r="850" spans="1:63" ht="15">
      <c r="A850" s="18">
        <v>317140</v>
      </c>
      <c r="B850" s="18" t="str">
        <f>VLOOKUP(C850,Plan1!$A:$XFD,4,FALSE)</f>
        <v>Ubá</v>
      </c>
      <c r="C850" s="19" t="s">
        <v>854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3">
        <v>0</v>
      </c>
      <c r="L850" s="33">
        <v>0</v>
      </c>
      <c r="M850" s="33">
        <v>0</v>
      </c>
      <c r="N850" s="33">
        <v>0</v>
      </c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31"/>
      <c r="BK850" s="25"/>
    </row>
    <row r="851" spans="1:63" ht="15">
      <c r="A851" s="18">
        <v>317160</v>
      </c>
      <c r="B851" s="18" t="str">
        <f>VLOOKUP(C851,Plan1!$A:$XFD,4,FALSE)</f>
        <v>Diamantina</v>
      </c>
      <c r="C851" s="19" t="s">
        <v>855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31"/>
      <c r="BK851" s="25"/>
    </row>
    <row r="852" spans="1:63" ht="15">
      <c r="A852" s="18">
        <v>317170</v>
      </c>
      <c r="B852" s="18" t="str">
        <f>VLOOKUP(C852,Plan1!$A:$XFD,4,FALSE)</f>
        <v>Varginha</v>
      </c>
      <c r="C852" s="19" t="s">
        <v>856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31"/>
      <c r="BK852" s="25"/>
    </row>
    <row r="853" spans="1:63" ht="15">
      <c r="A853" s="18">
        <v>317180</v>
      </c>
      <c r="B853" s="18" t="str">
        <f>VLOOKUP(C853,Plan1!$A:$XFD,4,FALSE)</f>
        <v>Itabira</v>
      </c>
      <c r="C853" s="19" t="s">
        <v>857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31"/>
      <c r="BK853" s="25"/>
    </row>
    <row r="854" spans="1:63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13"/>
      <c r="BE854" s="15">
        <f t="shared" si="39"/>
        <v>0</v>
      </c>
      <c r="BF854" s="23">
        <v>5664</v>
      </c>
      <c r="BG854" s="20">
        <f t="shared" si="40"/>
        <v>0</v>
      </c>
      <c r="BH854" s="11" t="str">
        <f t="shared" si="41"/>
        <v>Silencioso</v>
      </c>
      <c r="BI854" s="26"/>
      <c r="BJ854" s="31"/>
      <c r="BK854" s="25"/>
    </row>
    <row r="855" spans="1:63" ht="15">
      <c r="A855" s="18">
        <v>317200</v>
      </c>
      <c r="B855" s="18" t="str">
        <f>VLOOKUP(C855,Plan1!$A:$XFD,4,FALSE)</f>
        <v>Ubá</v>
      </c>
      <c r="C855" s="27" t="s">
        <v>859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  <c r="L855" s="33">
        <v>1</v>
      </c>
      <c r="M855" s="33">
        <v>0</v>
      </c>
      <c r="N855" s="33">
        <v>0</v>
      </c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13"/>
      <c r="BE855" s="15">
        <f t="shared" si="39"/>
        <v>1</v>
      </c>
      <c r="BF855" s="23">
        <v>41182</v>
      </c>
      <c r="BG855" s="20">
        <f t="shared" si="40"/>
        <v>2.4282453499101546</v>
      </c>
      <c r="BH855" s="11" t="str">
        <f t="shared" si="41"/>
        <v>Baixa</v>
      </c>
      <c r="BJ855" s="31"/>
      <c r="BK855" s="25"/>
    </row>
    <row r="856" spans="1:63" ht="15">
      <c r="A856" s="18">
        <v>317210</v>
      </c>
      <c r="B856" s="18" t="str">
        <f>VLOOKUP(C856,Plan1!$A:$XFD,4,FALSE)</f>
        <v>Leopoldina</v>
      </c>
      <c r="C856" s="28" t="s">
        <v>860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29" t="str">
        <f t="shared" si="41"/>
        <v>Silencioso</v>
      </c>
      <c r="BJ856" s="31"/>
      <c r="BK856" s="25"/>
    </row>
    <row r="857" spans="1:63" ht="15">
      <c r="A857" s="18">
        <v>317220</v>
      </c>
      <c r="B857" s="18" t="str">
        <f>VLOOKUP(C857,Plan1!$A:$XFD,4,FALSE)</f>
        <v>Pouso Alegre</v>
      </c>
      <c r="C857" s="30" t="s">
        <v>861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  <c r="BJ857" s="31"/>
      <c r="BK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1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1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1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2018-03-19T16:53:14Z</dcterms:modified>
  <cp:category/>
  <cp:version/>
  <cp:contentType/>
  <cp:contentStatus/>
</cp:coreProperties>
</file>